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300" firstSheet="1" activeTab="1"/>
  </bookViews>
  <sheets>
    <sheet name="2-Илова" sheetId="21" r:id="rId1"/>
    <sheet name="3-Илова" sheetId="22" r:id="rId2"/>
    <sheet name="4-Илова" sheetId="23" r:id="rId3"/>
    <sheet name="5-Илова" sheetId="24" r:id="rId4"/>
    <sheet name="6-Илова" sheetId="25" r:id="rId5"/>
    <sheet name="8-Илова " sheetId="26" r:id="rId6"/>
    <sheet name="Баланс" sheetId="17" r:id="rId7"/>
    <sheet name="2-Форма" sheetId="16" r:id="rId8"/>
    <sheet name="Остаток и поступления" sheetId="18" r:id="rId9"/>
    <sheet name="Кассовые расходы" sheetId="19" r:id="rId10"/>
    <sheet name="Фактические расходы" sheetId="20" r:id="rId11"/>
  </sheets>
  <definedNames>
    <definedName name="_xlnm._FilterDatabase" localSheetId="3" hidden="1">'5-Илова'!$A$6:$Q$69</definedName>
    <definedName name="FinancingLevel" localSheetId="7">'2-Форма'!$E$9</definedName>
    <definedName name="FinancingLevel">#REF!</definedName>
    <definedName name="FunctionalItem" localSheetId="7">'2-Форма'!$B$6</definedName>
    <definedName name="FunctionalItem">#REF!</definedName>
    <definedName name="HeaderOrganization" localSheetId="7">'2-Форма'!$E$8</definedName>
    <definedName name="HeaderOrganization">#REF!</definedName>
    <definedName name="ImportRow" localSheetId="7">'2-Форма'!#REF!</definedName>
    <definedName name="ImportRow" localSheetId="6">Баланс!$A$10:$E$10</definedName>
    <definedName name="ImportRow">#REF!</definedName>
    <definedName name="ImportRowAct">#REF!</definedName>
    <definedName name="ImportRowActTotal">#REF!</definedName>
    <definedName name="ImportRowCash">#REF!</definedName>
    <definedName name="ImportRowCashTotal">#REF!</definedName>
    <definedName name="ImportRowRest">#REF!</definedName>
    <definedName name="ImportRowTotal" localSheetId="7">'2-Форма'!#REF!</definedName>
    <definedName name="ImportRowTotal">#REF!</definedName>
    <definedName name="ImportRowTotalAct">#REF!</definedName>
    <definedName name="OnDate" localSheetId="7">'2-Форма'!$A$3</definedName>
    <definedName name="OnDate" localSheetId="6">Баланс!$A$3</definedName>
    <definedName name="OnDate">#REF!</definedName>
    <definedName name="Organization" localSheetId="7">'2-Форма'!$E$5</definedName>
    <definedName name="Organization" localSheetId="6">Баланс!$B$4</definedName>
    <definedName name="Organization">#REF!</definedName>
    <definedName name="Period" localSheetId="7">'2-Форма'!$E$7</definedName>
    <definedName name="Period" localSheetId="6">Баланс!$B$5</definedName>
    <definedName name="Period">#REF!</definedName>
    <definedName name="SettlementCode" localSheetId="7">'2-Форма'!$E$11</definedName>
    <definedName name="SettlementCode">#REF!</definedName>
    <definedName name="_xlnm.Print_Area" localSheetId="1">'3-Илова'!$A$1:$F$27</definedName>
    <definedName name="_xlnm.Print_Area" localSheetId="6">Баланс!$A$1:$E$145</definedName>
  </definedNames>
  <calcPr calcId="162913"/>
</workbook>
</file>

<file path=xl/calcChain.xml><?xml version="1.0" encoding="utf-8"?>
<calcChain xmlns="http://schemas.openxmlformats.org/spreadsheetml/2006/main">
  <c r="L107" i="24" l="1"/>
  <c r="L106" i="24"/>
  <c r="L105" i="24"/>
  <c r="L104" i="24"/>
  <c r="L103" i="24"/>
  <c r="L102" i="24"/>
  <c r="L101" i="24"/>
  <c r="L100" i="24"/>
  <c r="L99" i="24"/>
  <c r="L98" i="24"/>
  <c r="L97" i="24"/>
  <c r="L96" i="24"/>
  <c r="L95" i="24"/>
  <c r="L94" i="24"/>
  <c r="L93" i="24"/>
  <c r="L92" i="24"/>
  <c r="L91" i="24"/>
  <c r="L90" i="24"/>
  <c r="L89" i="24"/>
  <c r="L88" i="24"/>
  <c r="L87" i="24"/>
  <c r="L86" i="24"/>
  <c r="L85" i="24"/>
  <c r="L84" i="24"/>
  <c r="L83" i="24"/>
  <c r="L82" i="24"/>
  <c r="L81" i="24"/>
  <c r="L80" i="24"/>
  <c r="L79" i="24"/>
  <c r="L78" i="24"/>
  <c r="L77" i="24"/>
  <c r="L76" i="24"/>
  <c r="L75" i="24"/>
  <c r="L74" i="24"/>
  <c r="L73" i="24"/>
  <c r="L72" i="24"/>
  <c r="L71" i="24"/>
  <c r="L70" i="24"/>
  <c r="L69" i="24"/>
  <c r="L68" i="24"/>
  <c r="L67" i="24"/>
  <c r="L66" i="24"/>
  <c r="L65" i="24"/>
  <c r="L64" i="24"/>
  <c r="L63" i="24"/>
  <c r="L62" i="24"/>
  <c r="L61" i="24"/>
  <c r="L60" i="24"/>
  <c r="L59" i="24"/>
  <c r="L58" i="24"/>
  <c r="L57" i="24"/>
  <c r="L56" i="24"/>
  <c r="L55" i="24"/>
  <c r="L54" i="24"/>
  <c r="L53" i="24"/>
  <c r="L52" i="24"/>
  <c r="L51" i="24"/>
  <c r="L50" i="24"/>
  <c r="L49" i="24"/>
  <c r="L48" i="24"/>
  <c r="L47" i="24"/>
  <c r="L46" i="24"/>
  <c r="L45" i="24"/>
  <c r="L44" i="24"/>
  <c r="L43" i="24"/>
  <c r="L42" i="24"/>
  <c r="L41" i="24"/>
  <c r="L40" i="24"/>
  <c r="L39" i="24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7" i="24"/>
  <c r="A11" i="22" l="1"/>
  <c r="E10" i="22"/>
  <c r="D10" i="22"/>
  <c r="E8" i="22"/>
  <c r="D8" i="22"/>
  <c r="E7" i="22"/>
  <c r="K62" i="19" l="1"/>
  <c r="J62" i="19"/>
  <c r="I62" i="19"/>
  <c r="H62" i="19"/>
  <c r="G62" i="19"/>
  <c r="F62" i="19"/>
  <c r="E62" i="19"/>
</calcChain>
</file>

<file path=xl/sharedStrings.xml><?xml version="1.0" encoding="utf-8"?>
<sst xmlns="http://schemas.openxmlformats.org/spreadsheetml/2006/main" count="1961" uniqueCount="700">
  <si>
    <t>Форма № 1</t>
  </si>
  <si>
    <t>Б А Л А Н С</t>
  </si>
  <si>
    <t>Организация:</t>
  </si>
  <si>
    <t>Ўз.Рес. Транспорт вазирлиги</t>
  </si>
  <si>
    <t xml:space="preserve">Периодичность: 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</si>
  <si>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</si>
  <si>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</si>
  <si>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</si>
  <si>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</si>
  <si>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</si>
  <si>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Код строки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</si>
  <si>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</si>
  <si>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</si>
  <si>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</si>
  <si>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</si>
  <si>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</si>
  <si>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</si>
  <si>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</si>
  <si>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</si>
  <si>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</si>
  <si>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</si>
  <si>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</si>
  <si>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</si>
  <si>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</si>
  <si>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/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</si>
  <si>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</si>
  <si>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</si>
  <si>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</si>
  <si>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</si>
  <si>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</si>
  <si>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</si>
  <si>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</si>
  <si>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</si>
  <si>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</si>
  <si>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</si>
  <si>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</si>
  <si>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</si>
  <si>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</si>
  <si>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</si>
  <si>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</si>
  <si>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</si>
  <si>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</si>
  <si>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</si>
  <si>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</si>
  <si>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065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</si>
  <si>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</si>
  <si>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</si>
  <si>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</si>
  <si>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</si>
  <si>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</si>
  <si>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</si>
  <si>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</si>
  <si>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</si>
  <si>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</si>
  <si>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</si>
  <si>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</si>
  <si>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</si>
  <si>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</si>
  <si>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</si>
  <si>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100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</si>
  <si>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</si>
  <si>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</si>
  <si>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</si>
  <si>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</si>
  <si>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</si>
  <si>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</si>
  <si>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</si>
  <si>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</si>
  <si>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</si>
  <si>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</si>
  <si>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</si>
  <si>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</si>
  <si>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</si>
  <si>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</si>
  <si>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</si>
  <si>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</si>
  <si>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</si>
  <si>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</si>
  <si>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</si>
  <si>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</si>
  <si>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</si>
  <si>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</si>
  <si>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</si>
  <si>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</si>
  <si>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</si>
  <si>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</si>
  <si>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</si>
  <si>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</si>
  <si>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</si>
  <si>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</si>
  <si>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</si>
  <si>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</si>
  <si>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</si>
  <si>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</si>
  <si>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</si>
  <si>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</si>
  <si>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</si>
  <si>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</si>
  <si>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</si>
  <si>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</si>
  <si>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</si>
  <si>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</si>
  <si>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</si>
  <si>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</si>
  <si>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</si>
  <si>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</si>
  <si>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</si>
  <si>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</si>
  <si>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</si>
  <si>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</si>
  <si>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</si>
  <si>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</si>
  <si>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</si>
  <si>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</si>
  <si>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</si>
  <si>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</si>
  <si>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</si>
  <si>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</si>
  <si>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</si>
  <si>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</si>
  <si>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</si>
  <si>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</si>
  <si>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</si>
  <si>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</si>
  <si>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</si>
  <si>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</si>
  <si>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</si>
  <si>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</si>
  <si>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</si>
  <si>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</si>
  <si>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</si>
  <si>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</si>
  <si>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</si>
  <si>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</si>
  <si>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</si>
  <si>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</si>
  <si>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</si>
  <si>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</si>
  <si>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</si>
  <si>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</si>
  <si>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</si>
  <si>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</si>
  <si>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</si>
  <si>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</si>
  <si>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</si>
  <si>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</si>
  <si>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</si>
  <si>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</si>
  <si>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</si>
  <si>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</si>
  <si>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</si>
  <si>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</si>
  <si>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</si>
  <si>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</si>
  <si>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</si>
  <si>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</si>
  <si>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</si>
  <si>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</si>
  <si>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</si>
  <si>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 xml:space="preserve">Организация: </t>
  </si>
  <si>
    <t>Периодичность: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</si>
  <si>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</si>
  <si>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</si>
  <si>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</si>
  <si>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</si>
  <si>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</si>
  <si>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</si>
  <si>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</si>
  <si>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</si>
  <si>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</si>
  <si>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</si>
  <si>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Таксимланадиган тушумлар (4-014-10)</t>
  </si>
  <si>
    <t>Внебюджетные фонды министерств и ведомств, формируемые за счет отчислений (4-010-10)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</si>
  <si>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</si>
  <si>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</si>
  <si>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</si>
  <si>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</si>
  <si>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</si>
  <si>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</si>
  <si>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</si>
  <si>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</si>
  <si>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4014-10</t>
  </si>
  <si>
    <t>4010-10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</si>
  <si>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</si>
  <si>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</si>
  <si>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</si>
  <si>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</si>
  <si>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</si>
  <si>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</si>
  <si>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</si>
  <si>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</si>
  <si>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</si>
  <si>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</si>
  <si>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</si>
  <si>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</si>
  <si>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</si>
  <si>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</si>
  <si>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</si>
  <si>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</si>
  <si>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</si>
  <si>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</si>
  <si>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</si>
  <si>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</si>
  <si>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</si>
  <si>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</si>
  <si>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</si>
  <si>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</si>
  <si>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</si>
  <si>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</si>
  <si>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</si>
  <si>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</si>
  <si>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</si>
  <si>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Другие машины, оборудование и техника</t>
  </si>
  <si>
    <t>990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</si>
  <si>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</si>
  <si>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</si>
  <si>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</si>
  <si>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</si>
  <si>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</si>
  <si>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</si>
  <si>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</si>
  <si>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Продуктов питания</t>
  </si>
  <si>
    <t>300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</si>
  <si>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</si>
  <si>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</si>
  <si>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</si>
  <si>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</si>
  <si>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</si>
  <si>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</si>
  <si>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</si>
  <si>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</si>
  <si>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</si>
  <si>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</si>
  <si>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</si>
  <si>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</si>
  <si>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</si>
  <si>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</si>
  <si>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</si>
  <si>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</si>
  <si>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</si>
  <si>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</si>
  <si>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</si>
  <si>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</si>
  <si>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</si>
  <si>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Представительские расходы</t>
  </si>
  <si>
    <t>120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</si>
  <si>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</si>
  <si>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</si>
  <si>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</si>
  <si>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</si>
  <si>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</si>
  <si>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</si>
  <si>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</si>
  <si>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</si>
  <si>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</si>
  <si>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</si>
  <si>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</si>
  <si>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</si>
  <si>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Приобретение прочей полиграфической</t>
  </si>
  <si>
    <t>130</t>
  </si>
  <si>
    <t>Мебель и офисное оборудование</t>
  </si>
  <si>
    <t>910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</si>
  <si>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</si>
  <si>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</si>
  <si>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</si>
  <si>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</si>
  <si>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</si>
  <si>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</si>
  <si>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</si>
  <si>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</si>
  <si>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</si>
  <si>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Наименование организации:</t>
  </si>
  <si>
    <t xml:space="preserve">          </t>
  </si>
  <si>
    <t>Раздел   0459   подраздел   012   глава   790</t>
  </si>
  <si>
    <t xml:space="preserve">Отчетный период: </t>
  </si>
  <si>
    <t>Министерство:</t>
  </si>
  <si>
    <t xml:space="preserve">Еденица измерения: тыс. сум </t>
  </si>
  <si>
    <t>Л/С:</t>
  </si>
  <si>
    <t>100010860262777045901279001</t>
  </si>
  <si>
    <t>Статья и
 подстатья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</si>
  <si>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</si>
  <si>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</si>
  <si>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</si>
  <si>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</si>
  <si>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</si>
  <si>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</si>
  <si>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01</t>
  </si>
  <si>
    <t>02</t>
  </si>
  <si>
    <t>03</t>
  </si>
  <si>
    <t>47</t>
  </si>
  <si>
    <t>Пособия</t>
  </si>
  <si>
    <t>04</t>
  </si>
  <si>
    <t>Пособия по временной нетрудоспособности</t>
  </si>
  <si>
    <t>05</t>
  </si>
  <si>
    <t>06</t>
  </si>
  <si>
    <t>07</t>
  </si>
  <si>
    <t>08</t>
  </si>
  <si>
    <t>09</t>
  </si>
  <si>
    <t>13</t>
  </si>
  <si>
    <t>14</t>
  </si>
  <si>
    <t>Коммунальные услуги</t>
  </si>
  <si>
    <t>15</t>
  </si>
  <si>
    <t>Электроэнергия</t>
  </si>
  <si>
    <t>16</t>
  </si>
  <si>
    <t>22</t>
  </si>
  <si>
    <t>Природный газ</t>
  </si>
  <si>
    <t>17</t>
  </si>
  <si>
    <t>24</t>
  </si>
  <si>
    <t>Холодная вода и канализация</t>
  </si>
  <si>
    <t>18</t>
  </si>
  <si>
    <t>25</t>
  </si>
  <si>
    <t>Услуги по уборке и вывоза мусору, а так же приобретение энергетических и других ресурсов (кроме бензина и других ГСМ)</t>
  </si>
  <si>
    <t>19</t>
  </si>
  <si>
    <t>23</t>
  </si>
  <si>
    <t>Компьютерное оборудование, вычислительная и аудио-видео техника</t>
  </si>
  <si>
    <t>930</t>
  </si>
  <si>
    <t>Приборы учета электроэнергии и коммунальных услуг</t>
  </si>
  <si>
    <t>26</t>
  </si>
  <si>
    <t>27</t>
  </si>
  <si>
    <t>28</t>
  </si>
  <si>
    <t>29</t>
  </si>
  <si>
    <t>500</t>
  </si>
  <si>
    <t>Топливо и ГСМ</t>
  </si>
  <si>
    <t>31</t>
  </si>
  <si>
    <t>32</t>
  </si>
  <si>
    <t>33</t>
  </si>
  <si>
    <t>200</t>
  </si>
  <si>
    <t>Информационные и коммуникационные услуги</t>
  </si>
  <si>
    <t>35</t>
  </si>
  <si>
    <t>36</t>
  </si>
  <si>
    <t>37</t>
  </si>
  <si>
    <t>38</t>
  </si>
  <si>
    <t>39</t>
  </si>
  <si>
    <t>40</t>
  </si>
  <si>
    <t>44</t>
  </si>
  <si>
    <t>45</t>
  </si>
  <si>
    <t>46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</si>
  <si>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</si>
  <si>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</si>
  <si>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</si>
  <si>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</si>
  <si>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Иситиш қозонлари</t>
  </si>
  <si>
    <t>950</t>
  </si>
  <si>
    <t>Капитальный ремонт основных средств</t>
  </si>
  <si>
    <t>Здания</t>
  </si>
  <si>
    <t>Нежилые здания</t>
  </si>
  <si>
    <t>Другие виды расходов по капитальному ремонту прочих основных средств</t>
  </si>
  <si>
    <t>Членства в международные и межгосударственные организации</t>
  </si>
  <si>
    <t>РАСХОДЫ ПО ФИНАНСОВЫМ АКТИВАМ И ОБЯЗАТЕЛЬСТВАМ</t>
  </si>
  <si>
    <t>49</t>
  </si>
  <si>
    <t>Финансовый актив</t>
  </si>
  <si>
    <t xml:space="preserve">Внешние </t>
  </si>
  <si>
    <t>Кредиты и займы</t>
  </si>
  <si>
    <t>Расходы на приобретение бумаги</t>
  </si>
  <si>
    <t>Одежды, обуви и постельных принадлежностей</t>
  </si>
  <si>
    <t>150</t>
  </si>
  <si>
    <t>Пособия по беременности и родам</t>
  </si>
  <si>
    <t>Другие взносы/отчисления на социальные нужды</t>
  </si>
  <si>
    <t>51</t>
  </si>
  <si>
    <t>53</t>
  </si>
  <si>
    <t>56</t>
  </si>
  <si>
    <t>57</t>
  </si>
  <si>
    <t>58</t>
  </si>
  <si>
    <t>Гранты, гуманитарная помощь и средства технического содействия – всего (5-000-10)</t>
  </si>
  <si>
    <t>5000-10</t>
  </si>
  <si>
    <t>59</t>
  </si>
  <si>
    <t>60</t>
  </si>
  <si>
    <t>на 01.01.2023</t>
  </si>
  <si>
    <t>годовая</t>
  </si>
  <si>
    <t>61</t>
  </si>
  <si>
    <t>по состоянию на 01.01.2023</t>
  </si>
  <si>
    <t>Поступления сумм дебиторской задолженности прошлых лет (4-004-10)</t>
  </si>
  <si>
    <t>4004-10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</si>
  <si>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</si>
  <si>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>Т/р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</si>
  <si>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</si>
  <si>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</si>
  <si>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</si>
  <si>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</si>
  <si>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Пудратчи тўғрисида маълумотлар</t>
  </si>
  <si>
    <t>Лойихани амалга ошириш қиймати (минг сўм)</t>
  </si>
  <si>
    <t>шундан ўзлаштарилган маблағлар (минг сўм)</t>
  </si>
  <si>
    <t>Лойихани молиялаш-тириш манбаси (бюджет/ бюджетдан ташқари маблағлар)</t>
  </si>
  <si>
    <t>Пудратчи номи</t>
  </si>
  <si>
    <t>Корхона СТИРи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</si>
  <si>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</si>
  <si>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</si>
  <si>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</si>
  <si>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</si>
  <si>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</si>
  <si>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</si>
  <si>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</si>
  <si>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</si>
  <si>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</si>
  <si>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</si>
  <si>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Бюджет ва бюджетдан ташқари маблағлар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</si>
  <si>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</si>
  <si>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</si>
  <si>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</si>
  <si>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</si>
  <si>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Бюджетдан ташқари маблағлар</t>
  </si>
  <si>
    <t>Бюджет маблағлари</t>
  </si>
  <si>
    <t>3-чорак</t>
  </si>
  <si>
    <t>4-чорак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</si>
  <si>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</si>
  <si>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>Харид қилинган товарлар ва хизматлар номи</t>
  </si>
  <si>
    <t>Молиялаштириш манбаси*</t>
  </si>
  <si>
    <t>Ҳарид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</si>
  <si>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</si>
  <si>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</si>
  <si>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</si>
  <si>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</si>
  <si>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 
(минг сўм)</t>
  </si>
  <si>
    <t>*Изоҳ: Ўзбекистон Республикаси Президентининг 2022 йил 15 апрелдаги 208-сон қарорига асосан жорий йилнинг охирига қадар бюджет тизими бюджетларидан асосий воситаларни харид қилиш ҳамда бино ва иншоотларни таъмирлаш билан боғлиқ харажатлари тўхтатилган.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</si>
  <si>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</si>
  <si>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>OOO "INTEGRIS"</t>
  </si>
  <si>
    <t>ООО DESKFORM</t>
  </si>
  <si>
    <t>АО "UZBEKISTAN AIRWAYS"</t>
  </si>
  <si>
    <t>"O`ZBEKTELEKOM" АЖ</t>
  </si>
  <si>
    <t>FTS FRIENDS NEW CASTLE</t>
  </si>
  <si>
    <t>"Киберхавфсизлик маркази" ДУК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</si>
  <si>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</si>
  <si>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Тадбир номи</t>
  </si>
  <si>
    <t>Шартноманинг умумий қиймати 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</si>
  <si>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</si>
  <si>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Объект номи ва манзили</t>
  </si>
  <si>
    <t>Амалга ошириш муддати</t>
  </si>
  <si>
    <t>Ўлчов бирлиги</t>
  </si>
  <si>
    <t>Лойиҳа қуввати</t>
  </si>
  <si>
    <t>Режалаштирилган маблағ</t>
  </si>
  <si>
    <t>Молиялаш-тирилган маблағ
(минг сўм)</t>
  </si>
  <si>
    <t>Бажарилган ишлар ва харажатларнинг миқдори
 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</si>
  <si>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</si>
  <si>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</si>
  <si>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</si>
  <si>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Йил давомида
қўшимча ажратилган маблағлар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</si>
  <si>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</si>
  <si>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</si>
  <si>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</si>
  <si>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</si>
  <si>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</si>
  <si>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</si>
  <si>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</si>
  <si>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</si>
  <si>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</si>
  <si>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</si>
  <si>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</si>
  <si>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</si>
  <si>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 xml:space="preserve"> 2022 йил IV чоракда
Ўзбекистон Республикаси Транспорт вазирлиги томонидан капитал қўйилмалар ҳисобидан амалга оширилаётган лойиҳаларнинг ижроси тўғрисидаги
МАЪЛУМОТЛАР</t>
  </si>
  <si>
    <t xml:space="preserve"> 2022 йил IV чоракда Транспорт вазирлиги томонидан ўтказилган танловлар (тендерлар) ва амалга оширилган давлат харидлари тўғрисидаги
МАЪЛУМОТЛАР</t>
  </si>
  <si>
    <r>
      <t xml:space="preserve"> 2022 йил IV чоракда Транспорт вазирлиги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</si>
  <si>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r>
      <t xml:space="preserve"> 2022 йил IV чоракда Транспорт вазирлиги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</si>
  <si>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 xml:space="preserve"> 2022 йил IV чоракда Транспорт вазирлиги томонидан 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</si>
  <si>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r>
      <t xml:space="preserve"> 2022 йил IV чоракда Ўзбекистон Республикаси Транспорт вазирлиги томонидан 
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</si>
  <si>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Симсиз телекоммуникация алоқаси операторлик хизматлари</t>
  </si>
  <si>
    <t>Бюджет маблағи</t>
  </si>
  <si>
    <t>Тўғридан-тўғри шартнома(УП 3953)</t>
  </si>
  <si>
    <t>22110024081714/д.с.№3 к договору №1919688607 от 05.01.2022г.</t>
  </si>
  <si>
    <t>хизмат</t>
  </si>
  <si>
    <t>Аудио-видеотехника жихозларини жорий таъмирлаш хизматлари</t>
  </si>
  <si>
    <t>УзРТСБ</t>
  </si>
  <si>
    <t>221110081163865/967657</t>
  </si>
  <si>
    <t>Электроэнергия етказиб бериш хизмати</t>
  </si>
  <si>
    <t>22110010215168/д.с.№2 к дог.№2338 от 05.01.2022г.</t>
  </si>
  <si>
    <t>Авиабилетларни расмийлаштириш хизматлари</t>
  </si>
  <si>
    <t>221100221151659/676</t>
  </si>
  <si>
    <t>221100221144126/681</t>
  </si>
  <si>
    <t>221100221144098/619</t>
  </si>
  <si>
    <t>221110081099160/934997</t>
  </si>
  <si>
    <t xml:space="preserve">Транспорт воситаларига хизмат кўрсатиш </t>
  </si>
  <si>
    <t>221100451122080/44</t>
  </si>
  <si>
    <t>Иситиш тизимига (котёл) хизмат кўрсатиш</t>
  </si>
  <si>
    <t>221110081076870/923918</t>
  </si>
  <si>
    <t xml:space="preserve"> Юқори кучланишдаги электр токини ёқиб ўчиргич</t>
  </si>
  <si>
    <t>221110081072377/921739</t>
  </si>
  <si>
    <t>дона</t>
  </si>
  <si>
    <t>221100451122074/43</t>
  </si>
  <si>
    <t xml:space="preserve"> Оқ қоғоз (А3)</t>
  </si>
  <si>
    <t>221110081027894/886359</t>
  </si>
  <si>
    <t>пачка</t>
  </si>
  <si>
    <t>Тармоқ кабели</t>
  </si>
  <si>
    <t>221110081008521/870418</t>
  </si>
  <si>
    <t>бухта</t>
  </si>
  <si>
    <t>Рухсатнома берувчи бланкалар №Т2</t>
  </si>
  <si>
    <t>221110081010270/871868</t>
  </si>
  <si>
    <t xml:space="preserve">Потолок учун пластик </t>
  </si>
  <si>
    <t>221110081005620/868123</t>
  </si>
  <si>
    <t>м2</t>
  </si>
  <si>
    <t>221100451072491/40</t>
  </si>
  <si>
    <t>22111008988502/839859</t>
  </si>
  <si>
    <t>22111008974813/834842</t>
  </si>
  <si>
    <t>Пол артиш учун мато</t>
  </si>
  <si>
    <t>22111008930961/798290</t>
  </si>
  <si>
    <t>метр</t>
  </si>
  <si>
    <t>Мобил алоқа (телефон) хизмати</t>
  </si>
  <si>
    <t>22110024092953/д.с. №2 к дог. № 170102485032 от 05.01.2022г.</t>
  </si>
  <si>
    <t xml:space="preserve"> LED панели</t>
  </si>
  <si>
    <t>22111008927400/794112</t>
  </si>
  <si>
    <t xml:space="preserve"> Кананизация қувурларни тозалаш оситаси</t>
  </si>
  <si>
    <t>22111008890850/765071</t>
  </si>
  <si>
    <t>Полиграфия хизматлари</t>
  </si>
  <si>
    <t>22111008891956/765878</t>
  </si>
  <si>
    <t xml:space="preserve"> Пол артиш учун мато</t>
  </si>
  <si>
    <t>22111008893242/773161</t>
  </si>
  <si>
    <t>Қоғоз сочиқ</t>
  </si>
  <si>
    <t>22111008893269/773210</t>
  </si>
  <si>
    <t>упак</t>
  </si>
  <si>
    <t xml:space="preserve"> Гипохлорит кальций</t>
  </si>
  <si>
    <t>22111008890785/773931</t>
  </si>
  <si>
    <t>кг</t>
  </si>
  <si>
    <t xml:space="preserve">Юридик ҳодимларни малакаларини ошириш хизмати  </t>
  </si>
  <si>
    <t>22111008882779/761571</t>
  </si>
  <si>
    <t>Чанг юзаларни артиш воситаси</t>
  </si>
  <si>
    <t>22111008889640/763611</t>
  </si>
  <si>
    <t>Идиш ювиш гели</t>
  </si>
  <si>
    <t>22111008890464/763941</t>
  </si>
  <si>
    <t xml:space="preserve"> ГРПга жорий хизмат кўрсатиш</t>
  </si>
  <si>
    <t>22111008814275/705236</t>
  </si>
  <si>
    <t xml:space="preserve">Ручка </t>
  </si>
  <si>
    <t>22111008837012/719184</t>
  </si>
  <si>
    <t>Полиэтилен пакетлар</t>
  </si>
  <si>
    <t>22111008890624/764899</t>
  </si>
  <si>
    <t>рулон</t>
  </si>
  <si>
    <t>пол артиш учун мато</t>
  </si>
  <si>
    <t>Бюджетдан ташқари маблағ</t>
  </si>
  <si>
    <t>22111008785218/674766</t>
  </si>
  <si>
    <t>пог.метр</t>
  </si>
  <si>
    <t>Жалюзи ўрнатиш хизмати</t>
  </si>
  <si>
    <t>22111008785759/675178</t>
  </si>
  <si>
    <t>кв.метр</t>
  </si>
  <si>
    <t>График материаллар тайёрлаш хизмати</t>
  </si>
  <si>
    <t>22111008819886/704734</t>
  </si>
  <si>
    <t>22111008819991/704866</t>
  </si>
  <si>
    <t xml:space="preserve">  Офсет қоғози (А4)</t>
  </si>
  <si>
    <t>22111008822873/707252</t>
  </si>
  <si>
    <t>Оқ қоғоз (А4)</t>
  </si>
  <si>
    <t>22111008822877/707256</t>
  </si>
  <si>
    <t>Асосий воситаларни қайта бахолаш</t>
  </si>
  <si>
    <t>22111008839889/721181</t>
  </si>
  <si>
    <t>Маънан эскирган ва утилизация қилиниш эхтиёжи бор жихозларни бахолаш хизмати</t>
  </si>
  <si>
    <t>22111008852560/731624</t>
  </si>
  <si>
    <t>Вакиллик харажатлари</t>
  </si>
  <si>
    <t>221100311126047/С-532</t>
  </si>
  <si>
    <t>22110031982175/178</t>
  </si>
  <si>
    <t>221100141073485/27/10</t>
  </si>
  <si>
    <t>22110031987900/Х-30</t>
  </si>
  <si>
    <t>22110031982090/175</t>
  </si>
  <si>
    <t>22110031989982/7</t>
  </si>
  <si>
    <t>22110031982290/21.</t>
  </si>
  <si>
    <t>221100311061773/128</t>
  </si>
  <si>
    <t>Тўғридан-тўғри шартнома (УП 3953)</t>
  </si>
  <si>
    <t>221100311151550/99</t>
  </si>
  <si>
    <t>Дастурий таъминот бошқаруви хизмати</t>
  </si>
  <si>
    <t>22111008863291/741208</t>
  </si>
  <si>
    <t>22110031987946/8</t>
  </si>
  <si>
    <t>22110031987911/2022-27</t>
  </si>
  <si>
    <t>221100311047232/31.</t>
  </si>
  <si>
    <t>22110031980293/24/22</t>
  </si>
  <si>
    <t>22110031981148/696</t>
  </si>
  <si>
    <t>22110031981903/1925407844</t>
  </si>
  <si>
    <t>22110031982104/030-22/LED</t>
  </si>
  <si>
    <t>221100311122127/10</t>
  </si>
  <si>
    <t>221100311120077/FB-082</t>
  </si>
  <si>
    <t>221100311121533/13.</t>
  </si>
  <si>
    <t>221100311027869/01/11</t>
  </si>
  <si>
    <t xml:space="preserve"> Ҳисоб ва хисобот юритиш бланкалари</t>
  </si>
  <si>
    <t>22111008869048/755133</t>
  </si>
  <si>
    <t>технология, дастурий маълумотларга асосланган экспертлик маслахат ва хулосалар бериш хизмати</t>
  </si>
  <si>
    <t>22110010982299/590-TZ</t>
  </si>
  <si>
    <t>221100311121967/17</t>
  </si>
  <si>
    <t xml:space="preserve"> Ичимлик суви </t>
  </si>
  <si>
    <t>22111008884623/760080</t>
  </si>
  <si>
    <t>221100311122039/03/11-2022</t>
  </si>
  <si>
    <t xml:space="preserve"> Полиграфия хизматлари</t>
  </si>
  <si>
    <t>22111008892119/766060</t>
  </si>
  <si>
    <t xml:space="preserve"> Ичимлик суви</t>
  </si>
  <si>
    <t>22111008898283/770690</t>
  </si>
  <si>
    <t>Туалетная қоғози</t>
  </si>
  <si>
    <t>22111008893288/773208</t>
  </si>
  <si>
    <t xml:space="preserve"> Дастурий товар</t>
  </si>
  <si>
    <t>22111008894676/773668</t>
  </si>
  <si>
    <t>22111008927397/794106</t>
  </si>
  <si>
    <t>Блокнот</t>
  </si>
  <si>
    <t>22111008929767/797470</t>
  </si>
  <si>
    <t>Папка</t>
  </si>
  <si>
    <t>22111008931007/798328</t>
  </si>
  <si>
    <t>Қоғоз пакет</t>
  </si>
  <si>
    <t>22111008930985/798365</t>
  </si>
  <si>
    <t>22111008931076/798418</t>
  </si>
  <si>
    <t xml:space="preserve"> Печат босмали китоб</t>
  </si>
  <si>
    <t>22111008932091/799243</t>
  </si>
  <si>
    <t xml:space="preserve"> Назорат ўлчовлари ўтказиш хизмати</t>
  </si>
  <si>
    <t>221100271073452/06/22</t>
  </si>
  <si>
    <t>LED панель</t>
  </si>
  <si>
    <t>22111008859615/738040</t>
  </si>
  <si>
    <t xml:space="preserve"> Светодиод лампа</t>
  </si>
  <si>
    <t>22111008859680/738162</t>
  </si>
  <si>
    <t>Қоғоз Салфетка</t>
  </si>
  <si>
    <t>22111008893313/766948</t>
  </si>
  <si>
    <t>Юқори кучланишли электр кабеллари қотиргичлари</t>
  </si>
  <si>
    <t>22111008995878/846636</t>
  </si>
  <si>
    <t>Электрон калит очиш бўйича хизмат</t>
  </si>
  <si>
    <t>221100101089212/6/164 ЦР</t>
  </si>
  <si>
    <t>22110024567447/д.с. №3 к договору №1919688607 от 05.01.2022г.</t>
  </si>
  <si>
    <t>Мебель қопламасини таъмирлаш хизмати</t>
  </si>
  <si>
    <t>221110081008415/870331</t>
  </si>
  <si>
    <t>1 кВт кушланишгача бўлган мис симли кабеллар</t>
  </si>
  <si>
    <t>221110081011129/872567</t>
  </si>
  <si>
    <t>221100221144044/737</t>
  </si>
  <si>
    <t>221100221144046/741</t>
  </si>
  <si>
    <t>Енгил автомобиль учун пневматик шина</t>
  </si>
  <si>
    <t>221110081043847/898119</t>
  </si>
  <si>
    <t>221110081043832/898135</t>
  </si>
  <si>
    <t>Ичимлик суви</t>
  </si>
  <si>
    <t>221110081056301/907559</t>
  </si>
  <si>
    <t>Енгил автомобиль учун пневматик шиналар</t>
  </si>
  <si>
    <t>221110081056387/907683</t>
  </si>
  <si>
    <t>221110081056793/907927</t>
  </si>
  <si>
    <t>Сувенир, хунармандлик қўл мехнати товарлари хизмати</t>
  </si>
  <si>
    <t>221110081080222/926495</t>
  </si>
  <si>
    <t>221110081085598/929719</t>
  </si>
  <si>
    <t>221110081119170/944116</t>
  </si>
  <si>
    <t>221100221176417/д.с.№1 к договору №311 от 18.05.2022г.</t>
  </si>
  <si>
    <t>221100101151432/д.с.№1 к договору №700-TZ от 16.12.2022г.</t>
  </si>
  <si>
    <t>221100101151445/д.с.№1 к договору №701-TZ от 16.12.2022г.</t>
  </si>
  <si>
    <t xml:space="preserve">221100101151451/д.с.№1 к договору №702-TZ от 16.12.2022г. </t>
  </si>
  <si>
    <t>221110081028000/886335</t>
  </si>
  <si>
    <t>221110081028042/886446</t>
  </si>
  <si>
    <t>2022 йил             4-чорак</t>
  </si>
  <si>
    <t xml:space="preserve"> TOSHKENT SHAHAR ELEKTR TARMOQLARI KORXONASI AKSIYADORLIK JAMIYATI</t>
  </si>
  <si>
    <t>Харид қилинган товарлар (хизматлар) жами миқдори (ҳажми) қиймати</t>
  </si>
  <si>
    <t xml:space="preserve"> АО "UZBEKISTAN AIRWAYS"</t>
  </si>
  <si>
    <t>YATT "UMAROV RUSTAM KURBANOVICH"</t>
  </si>
  <si>
    <t>OOO TermoStek-Plus</t>
  </si>
  <si>
    <t>YATT ESHMETOV FERO`Z ABDUVALI O`G`LI</t>
  </si>
  <si>
    <t>KANS SHOP XK</t>
  </si>
  <si>
    <t>AKRAMOV ILYOSJON XUSAN O`G`LI</t>
  </si>
  <si>
    <t xml:space="preserve"> OOO MUXAMMAD POLIGRAF</t>
  </si>
  <si>
    <t>FAIR TRADE IBR MCHJ</t>
  </si>
  <si>
    <t xml:space="preserve"> OOO "INTEGRIS"</t>
  </si>
  <si>
    <t>MCHJ SIMPLE KOMFORT</t>
  </si>
  <si>
    <t xml:space="preserve"> UNIVERSAL MOBILE SYSTEMS МЧЖ</t>
  </si>
  <si>
    <t>ООО ABRORBEK TERRA GROUP</t>
  </si>
  <si>
    <t>ООО SULTONBEK IBROHIMBEK SULTON</t>
  </si>
  <si>
    <t>"REAL PRINT" MChJ</t>
  </si>
  <si>
    <t>"INTERNATIONAL PAPER"ХК</t>
  </si>
  <si>
    <t xml:space="preserve"> "ECODEZMED" МЧЖ</t>
  </si>
  <si>
    <t xml:space="preserve"> НОУ YURIST VA KADR</t>
  </si>
  <si>
    <t>ЯТТ MO?MINOV ABDUSATTOR ABDUVOITOVICH</t>
  </si>
  <si>
    <t>MEGA SIDMIR</t>
  </si>
  <si>
    <t xml:space="preserve"> OOO "SULAYMAN"</t>
  </si>
  <si>
    <t>ЧП SERGELI OBOD DIYOR</t>
  </si>
  <si>
    <t xml:space="preserve"> Chartak Platinum Trade</t>
  </si>
  <si>
    <t>OOO HOLIS DÉCOR</t>
  </si>
  <si>
    <t>ЯТТ ТАШПУЛАТОВ РАХИМ РАХМАДЖАНОВИЧ</t>
  </si>
  <si>
    <t>COMFORT COMMERCE</t>
  </si>
  <si>
    <t xml:space="preserve"> ООО DESKFORM</t>
  </si>
  <si>
    <t>OOO EXACT CALCULATION</t>
  </si>
  <si>
    <t>ООО ZARA SIRUN</t>
  </si>
  <si>
    <t>ООО "AKFA DREAM WORLD"</t>
  </si>
  <si>
    <t>Jabborova Zuxra Norkulovna</t>
  </si>
  <si>
    <t>ООО CARETA</t>
  </si>
  <si>
    <t>"SKY EVENTS" MCHJ</t>
  </si>
  <si>
    <t>Республика махсус алока богламаси ДУК</t>
  </si>
  <si>
    <t xml:space="preserve"> OOO "HALOL POKIZA TAOM"</t>
  </si>
  <si>
    <t xml:space="preserve"> OOO "PREMIUM RESTAURANT LUX"</t>
  </si>
  <si>
    <t>АЖ "Тошшахартрансхизмат"</t>
  </si>
  <si>
    <t>PAIB "Avtoxojaligi"</t>
  </si>
  <si>
    <t>"IT WORKS" MCHJ</t>
  </si>
  <si>
    <t>Nigmatov Raxmatulla Sagdullayevich</t>
  </si>
  <si>
    <t>Гос.учреждение Узбекконцерт</t>
  </si>
  <si>
    <t>ЯТТ Убайдуллаев А С</t>
  </si>
  <si>
    <t>Узбекистон Халкаро Анжуманлар саройи</t>
  </si>
  <si>
    <t xml:space="preserve"> OOO "SHORAXMAT FAYZ"</t>
  </si>
  <si>
    <t xml:space="preserve"> "O`ZBEKTELEKOM" АЖ</t>
  </si>
  <si>
    <t>NEW MEDIA DS MAS`ULIYATI CHEKLANGAN JAMIYAT</t>
  </si>
  <si>
    <t xml:space="preserve"> OOO"CITY PALACE"</t>
  </si>
  <si>
    <t>AKSESS MAS`ULIYATI CHEKLANGAN JAMIYAT</t>
  </si>
  <si>
    <t>СП UMID TEX</t>
  </si>
  <si>
    <t xml:space="preserve"> "O`ZR MARKAZIY BANKINING "DAVLAT BELGISI" ДУК</t>
  </si>
  <si>
    <t xml:space="preserve"> "Киберхавфсизлик маркази" ДУК</t>
  </si>
  <si>
    <t>OOO "TIZIMLI MAXORAT SARI"</t>
  </si>
  <si>
    <t xml:space="preserve"> FALCON LINE" хусусий корхонаси</t>
  </si>
  <si>
    <t>OOO FRESH QUALITY PRODUCTS</t>
  </si>
  <si>
    <t xml:space="preserve"> "REAL PRINT" MChJ</t>
  </si>
  <si>
    <t xml:space="preserve"> "INTERNATIONAL PAPER"ХК</t>
  </si>
  <si>
    <t>МЧЖ "YURIDA NYSA"</t>
  </si>
  <si>
    <t xml:space="preserve"> ЯТТ ТАШПУЛАТОВ РАХИМ РАХМАДЖАНОВИЧ</t>
  </si>
  <si>
    <t>АКИБ "Ипотека-Банк"</t>
  </si>
  <si>
    <t xml:space="preserve"> RAA GOLDEN PAGE MCHJ</t>
  </si>
  <si>
    <t xml:space="preserve"> OOO FULL TRUST</t>
  </si>
  <si>
    <t>СП MIRAVZAL MIRONSHOX FAYZ</t>
  </si>
  <si>
    <t>ГУП  UNICON.UZ</t>
  </si>
  <si>
    <t>SM-NEWGROUP</t>
  </si>
  <si>
    <t>OOO "Mexanik Avto Parts"</t>
  </si>
  <si>
    <t xml:space="preserve"> ООО ARCTIC</t>
  </si>
  <si>
    <t>ООО JAUMKANS PAPER</t>
  </si>
  <si>
    <t xml:space="preserve"> СП "SHO MAXIMAL INVEST"</t>
  </si>
  <si>
    <t xml:space="preserve"> Капитал қўйилмалар ҳисобидан амалга оширилган лойиҳалар мавжуд эмас.</t>
  </si>
  <si>
    <t>Давлат бюджетидан молиялаштириладиган ижтимоий ва ишлаб чиқариш инфратузилмасини ривожлантириш дастурлари мавжуд эмас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</si>
</sst>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_р_._-;\-* #,##0.0_р_._-;_-* &quot;-&quot;??_р_._-;_-@_-"/>
    <numFmt numFmtId="165" formatCode="_-* #,##0.0_р_._-;\-* #,##0.0_р_._-;_-* &quot; &quot;??_р_._-;_-@_-"/>
    <numFmt numFmtId="166" formatCode="_-* #,##0.00_р_._-;\-* #,##0.00_р_._-;_-* &quot;-&quot;??_р_._-;_-@_-"/>
    <numFmt numFmtId="167" formatCode="#,##0.00_ ;\-#,##0.00\ "/>
    <numFmt numFmtId="168" formatCode="_-* #,##0.00_р_._-;\-* #,##0.00_р_._-;_-* &quot; &quot;??_р_._-;_-@_-"/>
    <numFmt numFmtId="169" formatCode="_-* #,##0.00\ _₽_-;\-* #,##0.00\ _₽_-;_-* &quot;-&quot;??\ _₽_-;_-@_-"/>
    <numFmt numFmtId="170" formatCode="_-* #,##0.0\ _₽_-;\-* #,##0.0\ _₽_-;_-* &quot;-&quot;??\ _₽_-;_-@_-"/>
  </numFmts>
  <fonts count="6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8">
    <xf numFmtId="0" fontId="0" fillId="0" borderId="0"/>
    <xf numFmtId="0" fontId="2" fillId="10" borderId="0"/>
    <xf numFmtId="0" fontId="2" fillId="14" borderId="0"/>
    <xf numFmtId="0" fontId="2" fillId="18" borderId="0"/>
    <xf numFmtId="0" fontId="2" fillId="22" borderId="0"/>
    <xf numFmtId="0" fontId="2" fillId="26" borderId="0"/>
    <xf numFmtId="0" fontId="2" fillId="30" borderId="0"/>
    <xf numFmtId="0" fontId="2" fillId="11" borderId="0"/>
    <xf numFmtId="0" fontId="2" fillId="15" borderId="0"/>
    <xf numFmtId="0" fontId="2" fillId="19" borderId="0"/>
    <xf numFmtId="0" fontId="2" fillId="23" borderId="0"/>
    <xf numFmtId="0" fontId="2" fillId="27" borderId="0"/>
    <xf numFmtId="0" fontId="2" fillId="31" borderId="0"/>
    <xf numFmtId="0" fontId="18" fillId="12" borderId="0"/>
    <xf numFmtId="0" fontId="18" fillId="16" borderId="0"/>
    <xf numFmtId="0" fontId="18" fillId="20" borderId="0"/>
    <xf numFmtId="0" fontId="18" fillId="24" borderId="0"/>
    <xf numFmtId="0" fontId="18" fillId="28" borderId="0"/>
    <xf numFmtId="0" fontId="18" fillId="32" borderId="0"/>
    <xf numFmtId="0" fontId="18" fillId="9" borderId="0"/>
    <xf numFmtId="0" fontId="18" fillId="13" borderId="0"/>
    <xf numFmtId="0" fontId="18" fillId="17" borderId="0"/>
    <xf numFmtId="0" fontId="18" fillId="21" borderId="0"/>
    <xf numFmtId="0" fontId="18" fillId="25" borderId="0"/>
    <xf numFmtId="0" fontId="18" fillId="29" borderId="0"/>
    <xf numFmtId="0" fontId="10" fillId="5" borderId="4"/>
    <xf numFmtId="0" fontId="11" fillId="6" borderId="5"/>
    <xf numFmtId="0" fontId="12" fillId="6" borderId="4"/>
    <xf numFmtId="0" fontId="4" fillId="0" borderId="1"/>
    <xf numFmtId="0" fontId="5" fillId="0" borderId="2"/>
    <xf numFmtId="0" fontId="6" fillId="0" borderId="3"/>
    <xf numFmtId="0" fontId="6" fillId="0" borderId="0"/>
    <xf numFmtId="0" fontId="17" fillId="0" borderId="9"/>
    <xf numFmtId="0" fontId="14" fillId="7" borderId="7"/>
    <xf numFmtId="0" fontId="3" fillId="0" borderId="0"/>
    <xf numFmtId="0" fontId="9" fillId="4" borderId="0"/>
    <xf numFmtId="0" fontId="8" fillId="3" borderId="0"/>
    <xf numFmtId="0" fontId="16" fillId="0" borderId="0"/>
    <xf numFmtId="0" fontId="2" fillId="8" borderId="8"/>
    <xf numFmtId="0" fontId="13" fillId="0" borderId="6"/>
    <xf numFmtId="0" fontId="15" fillId="0" borderId="0"/>
    <xf numFmtId="164" fontId="24" fillId="0" borderId="0"/>
    <xf numFmtId="0" fontId="7" fillId="2" borderId="0"/>
    <xf numFmtId="166" fontId="24" fillId="0" borderId="0"/>
    <xf numFmtId="0" fontId="38" fillId="0" borderId="0"/>
    <xf numFmtId="0" fontId="1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5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165" fontId="19" fillId="0" borderId="10" xfId="41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165" fontId="21" fillId="0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justify" vertical="center" wrapText="1"/>
    </xf>
    <xf numFmtId="0" fontId="22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Protection="1"/>
    <xf numFmtId="49" fontId="21" fillId="0" borderId="10" xfId="0" applyNumberFormat="1" applyFont="1" applyFill="1" applyBorder="1" applyAlignment="1" applyProtection="1">
      <alignment horizontal="center" wrapText="1"/>
    </xf>
    <xf numFmtId="49" fontId="19" fillId="0" borderId="10" xfId="0" applyNumberFormat="1" applyFont="1" applyFill="1" applyBorder="1" applyAlignment="1" applyProtection="1">
      <alignment horizontal="center" wrapText="1"/>
    </xf>
    <xf numFmtId="49" fontId="19" fillId="0" borderId="10" xfId="0" applyNumberFormat="1" applyFont="1" applyFill="1" applyBorder="1" applyAlignment="1" applyProtection="1">
      <alignment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vertical="center"/>
    </xf>
    <xf numFmtId="0" fontId="21" fillId="0" borderId="20" xfId="0" applyNumberFormat="1" applyFont="1" applyFill="1" applyBorder="1" applyAlignment="1" applyProtection="1">
      <alignment horizontal="center" vertical="center" wrapText="1"/>
    </xf>
    <xf numFmtId="167" fontId="30" fillId="33" borderId="18" xfId="43" applyNumberFormat="1" applyFont="1" applyFill="1" applyBorder="1" applyAlignment="1" applyProtection="1">
      <alignment horizontal="center" vertical="center"/>
    </xf>
    <xf numFmtId="167" fontId="30" fillId="33" borderId="10" xfId="43" applyNumberFormat="1" applyFont="1" applyFill="1" applyBorder="1" applyAlignment="1" applyProtection="1">
      <alignment horizontal="center" vertical="center"/>
    </xf>
    <xf numFmtId="167" fontId="0" fillId="0" borderId="10" xfId="0" applyNumberFormat="1" applyFont="1" applyFill="1" applyBorder="1" applyProtection="1"/>
    <xf numFmtId="0" fontId="28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left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</xf>
    <xf numFmtId="49" fontId="34" fillId="0" borderId="10" xfId="0" applyNumberFormat="1" applyFont="1" applyFill="1" applyBorder="1" applyAlignment="1" applyProtection="1">
      <alignment horizontal="center" vertical="center" wrapText="1"/>
    </xf>
    <xf numFmtId="168" fontId="35" fillId="33" borderId="10" xfId="43" applyNumberFormat="1" applyFont="1" applyFill="1" applyBorder="1" applyAlignment="1" applyProtection="1">
      <alignment horizontal="center" vertical="center"/>
    </xf>
    <xf numFmtId="0" fontId="32" fillId="0" borderId="10" xfId="0" applyNumberFormat="1" applyFont="1" applyFill="1" applyBorder="1" applyAlignment="1" applyProtection="1">
      <alignment horizontal="left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" vertical="center" wrapText="1"/>
    </xf>
    <xf numFmtId="168" fontId="36" fillId="33" borderId="10" xfId="43" applyNumberFormat="1" applyFont="1" applyFill="1" applyBorder="1" applyAlignment="1" applyProtection="1">
      <alignment horizontal="center" vertical="center"/>
    </xf>
    <xf numFmtId="0" fontId="34" fillId="0" borderId="10" xfId="0" applyNumberFormat="1" applyFont="1" applyFill="1" applyBorder="1" applyAlignment="1" applyProtection="1">
      <alignment horizontal="left" vertical="center" wrapText="1"/>
    </xf>
    <xf numFmtId="168" fontId="35" fillId="33" borderId="19" xfId="43" applyNumberFormat="1" applyFont="1" applyFill="1" applyBorder="1" applyAlignment="1" applyProtection="1">
      <alignment horizontal="center" vertical="center"/>
    </xf>
    <xf numFmtId="49" fontId="34" fillId="0" borderId="18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8" fillId="0" borderId="10" xfId="0" applyNumberFormat="1" applyFont="1" applyFill="1" applyBorder="1" applyAlignment="1" applyProtection="1">
      <alignment horizontal="center" vertical="center" textRotation="90"/>
    </xf>
    <xf numFmtId="0" fontId="28" fillId="0" borderId="10" xfId="0" applyNumberFormat="1" applyFont="1" applyFill="1" applyBorder="1" applyAlignment="1" applyProtection="1">
      <alignment horizontal="center" vertical="center" textRotation="90" wrapText="1"/>
    </xf>
    <xf numFmtId="0" fontId="39" fillId="33" borderId="10" xfId="44" applyNumberFormat="1" applyFont="1" applyFill="1" applyBorder="1" applyAlignment="1" applyProtection="1">
      <alignment horizontal="center" vertical="center" wrapText="1"/>
    </xf>
    <xf numFmtId="0" fontId="30" fillId="33" borderId="10" xfId="44" applyNumberFormat="1" applyFont="1" applyFill="1" applyBorder="1" applyAlignment="1" applyProtection="1">
      <alignment horizontal="center" vertical="top" wrapText="1"/>
    </xf>
    <xf numFmtId="0" fontId="40" fillId="0" borderId="10" xfId="0" applyNumberFormat="1" applyFont="1" applyFill="1" applyBorder="1" applyAlignment="1" applyProtection="1">
      <alignment horizontal="center" vertical="center"/>
    </xf>
    <xf numFmtId="49" fontId="40" fillId="0" borderId="10" xfId="0" applyNumberFormat="1" applyFont="1" applyFill="1" applyBorder="1" applyAlignment="1" applyProtection="1">
      <alignment horizontal="center" vertical="center"/>
    </xf>
    <xf numFmtId="0" fontId="41" fillId="33" borderId="10" xfId="44" applyNumberFormat="1" applyFont="1" applyFill="1" applyBorder="1" applyAlignment="1" applyProtection="1">
      <alignment horizontal="justify" vertical="center" wrapText="1"/>
    </xf>
    <xf numFmtId="49" fontId="35" fillId="33" borderId="10" xfId="41" applyNumberFormat="1" applyFont="1" applyFill="1" applyBorder="1" applyAlignment="1" applyProtection="1">
      <alignment horizontal="center" vertical="center"/>
    </xf>
    <xf numFmtId="165" fontId="35" fillId="33" borderId="10" xfId="41" applyNumberFormat="1" applyFont="1" applyFill="1" applyBorder="1" applyAlignment="1" applyProtection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/>
    </xf>
    <xf numFmtId="49" fontId="42" fillId="0" borderId="10" xfId="0" applyNumberFormat="1" applyFont="1" applyFill="1" applyBorder="1" applyAlignment="1" applyProtection="1">
      <alignment horizontal="center" vertical="center"/>
    </xf>
    <xf numFmtId="0" fontId="43" fillId="0" borderId="10" xfId="44" applyNumberFormat="1" applyFont="1" applyFill="1" applyBorder="1" applyAlignment="1" applyProtection="1">
      <alignment horizontal="left" vertical="center" wrapText="1"/>
    </xf>
    <xf numFmtId="49" fontId="36" fillId="33" borderId="10" xfId="41" applyNumberFormat="1" applyFont="1" applyFill="1" applyBorder="1" applyAlignment="1" applyProtection="1">
      <alignment horizontal="center" vertical="center"/>
    </xf>
    <xf numFmtId="165" fontId="36" fillId="33" borderId="10" xfId="41" applyNumberFormat="1" applyFont="1" applyFill="1" applyBorder="1" applyAlignment="1" applyProtection="1">
      <alignment horizontal="center" vertical="center"/>
    </xf>
    <xf numFmtId="49" fontId="39" fillId="33" borderId="0" xfId="44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32" fillId="0" borderId="10" xfId="0" applyNumberFormat="1" applyFont="1" applyFill="1" applyBorder="1" applyAlignment="1" applyProtection="1">
      <alignment horizontal="center" vertical="center" wrapText="1"/>
    </xf>
    <xf numFmtId="3" fontId="44" fillId="0" borderId="0" xfId="45" applyNumberFormat="1" applyFont="1" applyFill="1" applyAlignment="1">
      <alignment horizontal="left" vertical="top" wrapText="1"/>
    </xf>
    <xf numFmtId="3" fontId="44" fillId="0" borderId="0" xfId="45" applyNumberFormat="1" applyFont="1" applyFill="1" applyAlignment="1">
      <alignment horizontal="center" vertical="top" wrapText="1"/>
    </xf>
    <xf numFmtId="3" fontId="46" fillId="0" borderId="0" xfId="45" applyNumberFormat="1" applyFont="1" applyFill="1" applyAlignment="1">
      <alignment vertical="center" wrapText="1"/>
    </xf>
    <xf numFmtId="3" fontId="46" fillId="0" borderId="0" xfId="45" applyNumberFormat="1" applyFont="1" applyFill="1" applyAlignment="1">
      <alignment vertical="top" wrapText="1"/>
    </xf>
    <xf numFmtId="3" fontId="47" fillId="0" borderId="0" xfId="45" applyNumberFormat="1" applyFont="1" applyFill="1" applyAlignment="1">
      <alignment horizontal="center" vertical="top" wrapText="1"/>
    </xf>
    <xf numFmtId="3" fontId="48" fillId="0" borderId="10" xfId="45" applyNumberFormat="1" applyFont="1" applyFill="1" applyBorder="1" applyAlignment="1">
      <alignment horizontal="center" vertical="center" wrapText="1"/>
    </xf>
    <xf numFmtId="0" fontId="49" fillId="0" borderId="10" xfId="45" applyFont="1" applyBorder="1" applyAlignment="1">
      <alignment horizontal="center" vertical="center"/>
    </xf>
    <xf numFmtId="0" fontId="44" fillId="0" borderId="10" xfId="45" applyFont="1" applyBorder="1" applyAlignment="1">
      <alignment vertical="center" wrapText="1"/>
    </xf>
    <xf numFmtId="0" fontId="44" fillId="0" borderId="10" xfId="45" applyFont="1" applyBorder="1" applyAlignment="1">
      <alignment horizontal="center" vertical="center" wrapText="1"/>
    </xf>
    <xf numFmtId="0" fontId="44" fillId="0" borderId="10" xfId="45" applyFont="1" applyBorder="1" applyAlignment="1">
      <alignment horizontal="center" vertical="center"/>
    </xf>
    <xf numFmtId="3" fontId="44" fillId="34" borderId="10" xfId="45" applyNumberFormat="1" applyFont="1" applyFill="1" applyBorder="1" applyAlignment="1">
      <alignment horizontal="center" vertical="center" wrapText="1"/>
    </xf>
    <xf numFmtId="4" fontId="50" fillId="0" borderId="10" xfId="45" applyNumberFormat="1" applyFont="1" applyBorder="1" applyAlignment="1">
      <alignment horizontal="center" vertical="center"/>
    </xf>
    <xf numFmtId="3" fontId="44" fillId="0" borderId="0" xfId="45" applyNumberFormat="1" applyFont="1" applyFill="1" applyAlignment="1">
      <alignment horizontal="center" vertical="center" wrapText="1"/>
    </xf>
    <xf numFmtId="3" fontId="47" fillId="0" borderId="0" xfId="45" applyNumberFormat="1" applyFont="1" applyFill="1" applyAlignment="1">
      <alignment horizontal="center" vertical="center" wrapText="1"/>
    </xf>
    <xf numFmtId="3" fontId="44" fillId="0" borderId="0" xfId="45" applyNumberFormat="1" applyFont="1" applyFill="1" applyAlignment="1">
      <alignment horizontal="left" vertical="center" wrapText="1"/>
    </xf>
    <xf numFmtId="0" fontId="44" fillId="0" borderId="10" xfId="45" applyFont="1" applyBorder="1" applyAlignment="1">
      <alignment vertical="center"/>
    </xf>
    <xf numFmtId="3" fontId="51" fillId="0" borderId="0" xfId="45" applyNumberFormat="1" applyFont="1" applyFill="1" applyAlignment="1">
      <alignment vertical="center" wrapText="1"/>
    </xf>
    <xf numFmtId="3" fontId="47" fillId="0" borderId="0" xfId="45" applyNumberFormat="1" applyFont="1" applyAlignment="1">
      <alignment horizontal="left" vertical="top" wrapText="1"/>
    </xf>
    <xf numFmtId="3" fontId="49" fillId="0" borderId="0" xfId="45" applyNumberFormat="1" applyFont="1" applyAlignment="1">
      <alignment horizontal="left" vertical="top" wrapText="1"/>
    </xf>
    <xf numFmtId="0" fontId="45" fillId="0" borderId="0" xfId="45" applyFont="1" applyAlignment="1">
      <alignment horizontal="center"/>
    </xf>
    <xf numFmtId="3" fontId="52" fillId="0" borderId="0" xfId="45" applyNumberFormat="1" applyFont="1" applyAlignment="1">
      <alignment vertical="top" wrapText="1"/>
    </xf>
    <xf numFmtId="3" fontId="47" fillId="0" borderId="0" xfId="45" applyNumberFormat="1" applyFont="1" applyAlignment="1">
      <alignment horizontal="center" vertical="top" wrapText="1"/>
    </xf>
    <xf numFmtId="3" fontId="47" fillId="0" borderId="0" xfId="45" applyNumberFormat="1" applyFont="1" applyAlignment="1">
      <alignment horizontal="left" vertical="center" wrapText="1"/>
    </xf>
    <xf numFmtId="3" fontId="52" fillId="0" borderId="10" xfId="45" applyNumberFormat="1" applyFont="1" applyBorder="1" applyAlignment="1">
      <alignment horizontal="center" vertical="center" wrapText="1"/>
    </xf>
    <xf numFmtId="3" fontId="47" fillId="0" borderId="0" xfId="45" applyNumberFormat="1" applyFont="1" applyAlignment="1">
      <alignment horizontal="left" vertical="top"/>
    </xf>
    <xf numFmtId="3" fontId="49" fillId="0" borderId="0" xfId="45" applyNumberFormat="1" applyFont="1" applyAlignment="1">
      <alignment horizontal="left" vertical="top"/>
    </xf>
    <xf numFmtId="3" fontId="56" fillId="0" borderId="10" xfId="45" applyNumberFormat="1" applyFont="1" applyFill="1" applyBorder="1" applyAlignment="1">
      <alignment horizontal="center" vertical="center" wrapText="1"/>
    </xf>
    <xf numFmtId="3" fontId="44" fillId="0" borderId="10" xfId="45" applyNumberFormat="1" applyFont="1" applyFill="1" applyBorder="1" applyAlignment="1">
      <alignment horizontal="center" vertical="center" wrapText="1"/>
    </xf>
    <xf numFmtId="3" fontId="44" fillId="0" borderId="10" xfId="45" applyNumberFormat="1" applyFont="1" applyFill="1" applyBorder="1" applyAlignment="1">
      <alignment horizontal="left" vertical="center" wrapText="1"/>
    </xf>
    <xf numFmtId="3" fontId="46" fillId="0" borderId="21" xfId="45" applyNumberFormat="1" applyFont="1" applyFill="1" applyBorder="1" applyAlignment="1">
      <alignment horizontal="center" vertical="center" wrapText="1"/>
    </xf>
    <xf numFmtId="170" fontId="46" fillId="0" borderId="21" xfId="46" applyNumberFormat="1" applyFont="1" applyFill="1" applyBorder="1" applyAlignment="1">
      <alignment horizontal="center" vertical="center" wrapText="1"/>
    </xf>
    <xf numFmtId="3" fontId="44" fillId="34" borderId="0" xfId="45" applyNumberFormat="1" applyFont="1" applyFill="1" applyAlignment="1">
      <alignment horizontal="left" vertical="top" wrapText="1"/>
    </xf>
    <xf numFmtId="3" fontId="44" fillId="34" borderId="0" xfId="45" applyNumberFormat="1" applyFont="1" applyFill="1" applyAlignment="1">
      <alignment horizontal="center" vertical="top" wrapText="1"/>
    </xf>
    <xf numFmtId="3" fontId="46" fillId="34" borderId="0" xfId="45" applyNumberFormat="1" applyFont="1" applyFill="1" applyAlignment="1">
      <alignment vertical="top" wrapText="1"/>
    </xf>
    <xf numFmtId="3" fontId="44" fillId="34" borderId="0" xfId="45" applyNumberFormat="1" applyFont="1" applyFill="1" applyAlignment="1">
      <alignment horizontal="right" vertical="top" wrapText="1"/>
    </xf>
    <xf numFmtId="3" fontId="47" fillId="34" borderId="0" xfId="45" applyNumberFormat="1" applyFont="1" applyFill="1" applyAlignment="1">
      <alignment horizontal="right" vertical="top" wrapText="1"/>
    </xf>
    <xf numFmtId="3" fontId="44" fillId="34" borderId="0" xfId="45" applyNumberFormat="1" applyFont="1" applyFill="1" applyAlignment="1">
      <alignment horizontal="left" vertical="center" wrapText="1"/>
    </xf>
    <xf numFmtId="3" fontId="48" fillId="34" borderId="10" xfId="45" applyNumberFormat="1" applyFont="1" applyFill="1" applyBorder="1" applyAlignment="1">
      <alignment horizontal="center" vertical="center" wrapText="1"/>
    </xf>
    <xf numFmtId="0" fontId="58" fillId="0" borderId="0" xfId="45" applyFont="1" applyFill="1" applyAlignment="1">
      <alignment horizontal="center"/>
    </xf>
    <xf numFmtId="0" fontId="45" fillId="0" borderId="0" xfId="45" applyFont="1" applyAlignment="1">
      <alignment horizontal="center" vertical="center" wrapText="1"/>
    </xf>
    <xf numFmtId="0" fontId="45" fillId="0" borderId="0" xfId="45" applyFont="1" applyAlignment="1">
      <alignment vertical="center"/>
    </xf>
    <xf numFmtId="0" fontId="45" fillId="0" borderId="0" xfId="45" applyFont="1" applyAlignment="1">
      <alignment vertical="center" wrapText="1"/>
    </xf>
    <xf numFmtId="0" fontId="45" fillId="0" borderId="0" xfId="45" applyFont="1"/>
    <xf numFmtId="0" fontId="45" fillId="0" borderId="0" xfId="45" applyFont="1" applyAlignment="1">
      <alignment horizontal="right"/>
    </xf>
    <xf numFmtId="0" fontId="55" fillId="33" borderId="10" xfId="45" applyFont="1" applyFill="1" applyBorder="1" applyAlignment="1">
      <alignment horizontal="center" vertical="center" wrapText="1"/>
    </xf>
    <xf numFmtId="0" fontId="48" fillId="0" borderId="10" xfId="45" applyFont="1" applyBorder="1" applyAlignment="1">
      <alignment horizontal="center" vertical="center" wrapText="1"/>
    </xf>
    <xf numFmtId="0" fontId="52" fillId="0" borderId="10" xfId="45" applyFont="1" applyBorder="1" applyAlignment="1">
      <alignment horizontal="left" vertical="center" wrapText="1" indent="1"/>
    </xf>
    <xf numFmtId="0" fontId="47" fillId="0" borderId="10" xfId="45" applyFont="1" applyBorder="1" applyAlignment="1">
      <alignment horizontal="left" vertical="center" wrapText="1" indent="1"/>
    </xf>
    <xf numFmtId="0" fontId="47" fillId="0" borderId="10" xfId="45" applyFont="1" applyBorder="1" applyAlignment="1">
      <alignment horizontal="center" vertical="center" wrapText="1"/>
    </xf>
    <xf numFmtId="0" fontId="47" fillId="0" borderId="10" xfId="45" applyFont="1" applyBorder="1" applyAlignment="1">
      <alignment wrapText="1"/>
    </xf>
    <xf numFmtId="0" fontId="45" fillId="0" borderId="10" xfId="45" applyFont="1" applyBorder="1" applyAlignment="1">
      <alignment horizontal="center" vertical="center" wrapText="1"/>
    </xf>
    <xf numFmtId="0" fontId="47" fillId="0" borderId="10" xfId="45" applyFont="1" applyBorder="1" applyAlignment="1">
      <alignment vertical="center" wrapText="1"/>
    </xf>
    <xf numFmtId="3" fontId="47" fillId="0" borderId="10" xfId="45" applyNumberFormat="1" applyFont="1" applyBorder="1" applyAlignment="1">
      <alignment horizontal="left" vertical="center" wrapText="1" indent="1"/>
    </xf>
    <xf numFmtId="3" fontId="47" fillId="0" borderId="10" xfId="45" applyNumberFormat="1" applyFont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3" fontId="60" fillId="0" borderId="0" xfId="45" applyNumberFormat="1" applyFont="1" applyFill="1" applyAlignment="1">
      <alignment horizontal="left" vertical="top" wrapText="1"/>
    </xf>
    <xf numFmtId="3" fontId="51" fillId="0" borderId="0" xfId="45" applyNumberFormat="1" applyFont="1" applyFill="1" applyAlignment="1">
      <alignment horizontal="left" vertical="center" wrapText="1"/>
    </xf>
    <xf numFmtId="3" fontId="44" fillId="0" borderId="0" xfId="45" applyNumberFormat="1" applyFont="1" applyFill="1" applyAlignment="1">
      <alignment horizontal="center" vertical="top" wrapText="1"/>
    </xf>
    <xf numFmtId="0" fontId="45" fillId="0" borderId="0" xfId="45" applyFont="1" applyFill="1" applyAlignment="1">
      <alignment horizontal="center"/>
    </xf>
    <xf numFmtId="3" fontId="46" fillId="0" borderId="0" xfId="45" applyNumberFormat="1" applyFont="1" applyFill="1" applyAlignment="1">
      <alignment horizontal="center" vertical="center" wrapText="1"/>
    </xf>
    <xf numFmtId="0" fontId="46" fillId="0" borderId="20" xfId="45" applyFont="1" applyFill="1" applyBorder="1" applyAlignment="1">
      <alignment horizontal="center" vertical="center"/>
    </xf>
    <xf numFmtId="0" fontId="46" fillId="0" borderId="21" xfId="45" applyFont="1" applyFill="1" applyBorder="1" applyAlignment="1">
      <alignment horizontal="center" vertical="center"/>
    </xf>
    <xf numFmtId="0" fontId="46" fillId="0" borderId="20" xfId="45" applyFont="1" applyFill="1" applyBorder="1" applyAlignment="1">
      <alignment horizontal="center" vertical="center" wrapText="1"/>
    </xf>
    <xf numFmtId="0" fontId="46" fillId="0" borderId="21" xfId="45" applyFont="1" applyFill="1" applyBorder="1" applyAlignment="1">
      <alignment horizontal="center" vertical="center" wrapText="1"/>
    </xf>
    <xf numFmtId="3" fontId="48" fillId="0" borderId="10" xfId="45" applyNumberFormat="1" applyFont="1" applyFill="1" applyBorder="1" applyAlignment="1">
      <alignment horizontal="center" vertical="center" wrapText="1"/>
    </xf>
    <xf numFmtId="3" fontId="47" fillId="35" borderId="10" xfId="45" applyNumberFormat="1" applyFont="1" applyFill="1" applyBorder="1" applyAlignment="1">
      <alignment horizontal="center" vertical="center" wrapText="1"/>
    </xf>
    <xf numFmtId="3" fontId="47" fillId="0" borderId="10" xfId="45" applyNumberFormat="1" applyFont="1" applyBorder="1" applyAlignment="1">
      <alignment horizontal="left" vertical="center" wrapText="1" indent="1"/>
    </xf>
    <xf numFmtId="3" fontId="53" fillId="0" borderId="0" xfId="45" applyNumberFormat="1" applyFont="1" applyFill="1" applyAlignment="1">
      <alignment horizontal="left" vertical="center" wrapText="1" indent="1"/>
    </xf>
    <xf numFmtId="3" fontId="47" fillId="0" borderId="10" xfId="45" applyNumberFormat="1" applyFont="1" applyBorder="1" applyAlignment="1">
      <alignment horizontal="center" vertical="center" wrapText="1"/>
    </xf>
    <xf numFmtId="0" fontId="45" fillId="0" borderId="0" xfId="45" applyFont="1" applyAlignment="1">
      <alignment horizontal="center" wrapText="1"/>
    </xf>
    <xf numFmtId="3" fontId="52" fillId="0" borderId="0" xfId="45" applyNumberFormat="1" applyFont="1" applyAlignment="1">
      <alignment horizontal="center" vertical="center" wrapText="1"/>
    </xf>
    <xf numFmtId="3" fontId="52" fillId="0" borderId="10" xfId="45" applyNumberFormat="1" applyFont="1" applyBorder="1" applyAlignment="1">
      <alignment horizontal="center" vertical="center" wrapText="1"/>
    </xf>
    <xf numFmtId="3" fontId="55" fillId="0" borderId="20" xfId="45" applyNumberFormat="1" applyFont="1" applyFill="1" applyBorder="1" applyAlignment="1">
      <alignment horizontal="center" vertical="center" wrapText="1"/>
    </xf>
    <xf numFmtId="3" fontId="55" fillId="0" borderId="21" xfId="45" applyNumberFormat="1" applyFont="1" applyFill="1" applyBorder="1" applyAlignment="1">
      <alignment horizontal="center" vertical="center" wrapText="1"/>
    </xf>
    <xf numFmtId="3" fontId="57" fillId="0" borderId="0" xfId="45" applyNumberFormat="1" applyFont="1" applyFill="1" applyAlignment="1">
      <alignment horizontal="left" vertical="center" wrapText="1" indent="1"/>
    </xf>
    <xf numFmtId="3" fontId="44" fillId="0" borderId="0" xfId="45" applyNumberFormat="1" applyFont="1" applyFill="1" applyAlignment="1">
      <alignment horizontal="center" vertical="center" wrapText="1"/>
    </xf>
    <xf numFmtId="3" fontId="56" fillId="0" borderId="10" xfId="45" applyNumberFormat="1" applyFont="1" applyFill="1" applyBorder="1" applyAlignment="1">
      <alignment horizontal="center" vertical="center" wrapText="1"/>
    </xf>
    <xf numFmtId="3" fontId="44" fillId="34" borderId="0" xfId="45" applyNumberFormat="1" applyFont="1" applyFill="1" applyAlignment="1">
      <alignment horizontal="center" vertical="top" wrapText="1"/>
    </xf>
    <xf numFmtId="0" fontId="58" fillId="34" borderId="0" xfId="45" applyFont="1" applyFill="1" applyAlignment="1">
      <alignment horizontal="center"/>
    </xf>
    <xf numFmtId="3" fontId="46" fillId="34" borderId="0" xfId="45" applyNumberFormat="1" applyFont="1" applyFill="1" applyAlignment="1">
      <alignment horizontal="center" vertical="center" wrapText="1"/>
    </xf>
    <xf numFmtId="3" fontId="46" fillId="34" borderId="20" xfId="45" applyNumberFormat="1" applyFont="1" applyFill="1" applyBorder="1" applyAlignment="1">
      <alignment horizontal="center" vertical="center" wrapText="1"/>
    </xf>
    <xf numFmtId="3" fontId="46" fillId="34" borderId="21" xfId="45" applyNumberFormat="1" applyFont="1" applyFill="1" applyBorder="1" applyAlignment="1">
      <alignment horizontal="center" vertical="center" wrapText="1"/>
    </xf>
    <xf numFmtId="3" fontId="48" fillId="34" borderId="10" xfId="45" applyNumberFormat="1" applyFont="1" applyFill="1" applyBorder="1" applyAlignment="1">
      <alignment horizontal="center" vertical="center" wrapText="1"/>
    </xf>
    <xf numFmtId="3" fontId="59" fillId="0" borderId="0" xfId="45" applyNumberFormat="1" applyFont="1" applyFill="1" applyAlignment="1">
      <alignment horizontal="center" vertical="top" wrapText="1"/>
    </xf>
    <xf numFmtId="3" fontId="46" fillId="0" borderId="20" xfId="45" applyNumberFormat="1" applyFont="1" applyFill="1" applyBorder="1" applyAlignment="1">
      <alignment horizontal="center" vertical="center" wrapText="1"/>
    </xf>
    <xf numFmtId="3" fontId="46" fillId="0" borderId="21" xfId="45" applyNumberFormat="1" applyFont="1" applyFill="1" applyBorder="1" applyAlignment="1">
      <alignment horizontal="center" vertical="center" wrapText="1"/>
    </xf>
    <xf numFmtId="0" fontId="61" fillId="0" borderId="0" xfId="45" applyFont="1" applyAlignment="1">
      <alignment horizontal="left" vertical="center" wrapText="1"/>
    </xf>
    <xf numFmtId="0" fontId="55" fillId="33" borderId="20" xfId="45" applyFont="1" applyFill="1" applyBorder="1" applyAlignment="1">
      <alignment horizontal="center" vertical="center" wrapText="1"/>
    </xf>
    <xf numFmtId="0" fontId="55" fillId="33" borderId="21" xfId="45" applyFont="1" applyFill="1" applyBorder="1" applyAlignment="1">
      <alignment horizontal="center" vertical="center" wrapText="1"/>
    </xf>
    <xf numFmtId="0" fontId="45" fillId="0" borderId="0" xfId="45" applyFont="1" applyAlignment="1">
      <alignment horizontal="center" vertical="center" wrapText="1"/>
    </xf>
    <xf numFmtId="0" fontId="45" fillId="0" borderId="0" xfId="45" applyFont="1" applyAlignment="1">
      <alignment horizontal="center" vertical="center"/>
    </xf>
    <xf numFmtId="0" fontId="56" fillId="0" borderId="0" xfId="45" applyFont="1" applyAlignment="1">
      <alignment horizontal="center" vertical="center" wrapText="1"/>
    </xf>
    <xf numFmtId="0" fontId="55" fillId="33" borderId="18" xfId="45" applyFont="1" applyFill="1" applyBorder="1" applyAlignment="1">
      <alignment horizontal="center" vertical="center" wrapText="1"/>
    </xf>
    <xf numFmtId="0" fontId="55" fillId="33" borderId="19" xfId="45" applyFont="1" applyFill="1" applyBorder="1" applyAlignment="1">
      <alignment horizontal="center" vertical="center" wrapText="1"/>
    </xf>
    <xf numFmtId="165" fontId="19" fillId="0" borderId="18" xfId="41" applyNumberFormat="1" applyFont="1" applyFill="1" applyBorder="1" applyAlignment="1" applyProtection="1">
      <alignment horizontal="center" vertical="center"/>
    </xf>
    <xf numFmtId="165" fontId="19" fillId="0" borderId="19" xfId="41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center"/>
    </xf>
    <xf numFmtId="165" fontId="21" fillId="0" borderId="18" xfId="41" applyNumberFormat="1" applyFont="1" applyFill="1" applyBorder="1" applyAlignment="1" applyProtection="1">
      <alignment horizontal="center" vertical="center"/>
    </xf>
    <xf numFmtId="165" fontId="21" fillId="0" borderId="19" xfId="41" applyNumberFormat="1" applyFont="1" applyFill="1" applyBorder="1" applyAlignment="1" applyProtection="1">
      <alignment horizontal="center" vertical="center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27" fillId="0" borderId="18" xfId="0" applyNumberFormat="1" applyFont="1" applyFill="1" applyBorder="1" applyAlignment="1" applyProtection="1">
      <alignment horizontal="center"/>
    </xf>
    <xf numFmtId="0" fontId="27" fillId="0" borderId="13" xfId="0" applyNumberFormat="1" applyFont="1" applyFill="1" applyBorder="1" applyAlignment="1" applyProtection="1">
      <alignment horizontal="center"/>
    </xf>
    <xf numFmtId="0" fontId="27" fillId="0" borderId="19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1" fillId="0" borderId="20" xfId="0" applyNumberFormat="1" applyFont="1" applyFill="1" applyBorder="1" applyAlignment="1" applyProtection="1">
      <alignment horizontal="center" vertical="center" wrapText="1"/>
    </xf>
    <xf numFmtId="0" fontId="31" fillId="0" borderId="21" xfId="0" applyNumberFormat="1" applyFont="1" applyFill="1" applyBorder="1" applyAlignment="1" applyProtection="1">
      <alignment horizontal="center" vertical="center" wrapText="1"/>
    </xf>
    <xf numFmtId="0" fontId="31" fillId="0" borderId="20" xfId="0" applyNumberFormat="1" applyFont="1" applyFill="1" applyBorder="1" applyAlignment="1" applyProtection="1">
      <alignment horizontal="center" vertical="center" textRotation="90" wrapText="1"/>
    </xf>
    <xf numFmtId="0" fontId="31" fillId="0" borderId="21" xfId="0" applyNumberFormat="1" applyFont="1" applyFill="1" applyBorder="1" applyAlignment="1" applyProtection="1">
      <alignment horizontal="center" vertical="center" textRotation="90" wrapText="1"/>
    </xf>
    <xf numFmtId="0" fontId="32" fillId="0" borderId="10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Protection="1"/>
  </cellXfs>
  <cellStyles count="4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45"/>
    <cellStyle name="Обычный 4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Финансовый 2" xfId="43"/>
    <cellStyle name="Финансовый 3" xfId="46"/>
    <cellStyle name="Финансовый 4" xfId="47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85" zoomScaleNormal="85" workbookViewId="0">
      <selection activeCell="D17" sqref="D17"/>
    </sheetView>
  </sheetViews>
  <sheetFormatPr defaultColWidth="9.140625" defaultRowHeight="18.75" x14ac:dyDescent="0.25"/>
  <cols>
    <col min="1" max="1" width="8.140625" style="53" customWidth="1"/>
    <col min="2" max="2" width="31" style="54" customWidth="1"/>
    <col min="3" max="3" width="35.85546875" style="54" customWidth="1"/>
    <col min="4" max="4" width="19.85546875" style="53" customWidth="1"/>
    <col min="5" max="5" width="24.85546875" style="54" customWidth="1"/>
    <col min="6" max="6" width="26.42578125" style="54" customWidth="1"/>
    <col min="7" max="7" width="19.85546875" style="54" customWidth="1"/>
    <col min="8" max="8" width="25.85546875" style="54" customWidth="1"/>
    <col min="9" max="9" width="20.5703125" style="54" customWidth="1"/>
    <col min="10" max="10" width="29.85546875" style="54" customWidth="1"/>
    <col min="11" max="12" width="18.140625" style="54" customWidth="1"/>
    <col min="13" max="13" width="16.7109375" style="53" customWidth="1"/>
    <col min="14" max="16" width="15.7109375" style="53" customWidth="1"/>
    <col min="17" max="20" width="18.7109375" style="53" customWidth="1"/>
    <col min="21" max="26" width="15.7109375" style="53" customWidth="1"/>
    <col min="27" max="16384" width="9.140625" style="53"/>
  </cols>
  <sheetData>
    <row r="1" spans="1:16" ht="80.25" customHeight="1" x14ac:dyDescent="0.25">
      <c r="G1" s="113" t="s">
        <v>373</v>
      </c>
      <c r="H1" s="113"/>
      <c r="I1" s="113"/>
      <c r="J1" s="113"/>
      <c r="K1" s="114"/>
      <c r="L1" s="114"/>
    </row>
    <row r="2" spans="1:16" x14ac:dyDescent="0.25">
      <c r="K2" s="114"/>
      <c r="L2" s="114"/>
    </row>
    <row r="3" spans="1:16" ht="63.75" customHeight="1" x14ac:dyDescent="0.25">
      <c r="A3" s="115" t="s">
        <v>448</v>
      </c>
      <c r="B3" s="115"/>
      <c r="C3" s="115"/>
      <c r="D3" s="115"/>
      <c r="E3" s="115"/>
      <c r="F3" s="115"/>
      <c r="G3" s="115"/>
      <c r="H3" s="115"/>
      <c r="I3" s="115"/>
      <c r="J3" s="115"/>
      <c r="K3" s="55"/>
      <c r="L3" s="55"/>
      <c r="M3" s="56"/>
      <c r="N3" s="56"/>
      <c r="O3" s="56"/>
      <c r="P3" s="56"/>
    </row>
    <row r="4" spans="1:16" x14ac:dyDescent="0.25">
      <c r="J4" s="57"/>
      <c r="L4" s="53"/>
    </row>
    <row r="5" spans="1:16" ht="30" customHeight="1" x14ac:dyDescent="0.25">
      <c r="A5" s="116" t="s">
        <v>374</v>
      </c>
      <c r="B5" s="118" t="s">
        <v>375</v>
      </c>
      <c r="C5" s="118" t="s">
        <v>376</v>
      </c>
      <c r="D5" s="118" t="s">
        <v>377</v>
      </c>
      <c r="E5" s="118" t="s">
        <v>378</v>
      </c>
      <c r="F5" s="120" t="s">
        <v>379</v>
      </c>
      <c r="G5" s="120"/>
      <c r="H5" s="118" t="s">
        <v>380</v>
      </c>
      <c r="I5" s="118" t="s">
        <v>381</v>
      </c>
      <c r="J5" s="118" t="s">
        <v>382</v>
      </c>
      <c r="L5" s="57"/>
    </row>
    <row r="6" spans="1:16" ht="93" customHeight="1" x14ac:dyDescent="0.25">
      <c r="A6" s="117"/>
      <c r="B6" s="119"/>
      <c r="C6" s="119"/>
      <c r="D6" s="119"/>
      <c r="E6" s="119"/>
      <c r="F6" s="58" t="s">
        <v>383</v>
      </c>
      <c r="G6" s="58" t="s">
        <v>384</v>
      </c>
      <c r="H6" s="119"/>
      <c r="I6" s="119"/>
      <c r="J6" s="119"/>
      <c r="L6" s="57"/>
    </row>
    <row r="7" spans="1:16" s="67" customFormat="1" ht="30" customHeight="1" x14ac:dyDescent="0.25">
      <c r="A7" s="59">
        <v>1</v>
      </c>
      <c r="B7" s="60"/>
      <c r="C7" s="60"/>
      <c r="D7" s="61"/>
      <c r="E7" s="62"/>
      <c r="F7" s="60"/>
      <c r="G7" s="63"/>
      <c r="H7" s="64"/>
      <c r="I7" s="64"/>
      <c r="J7" s="60"/>
      <c r="K7" s="65"/>
      <c r="L7" s="66"/>
    </row>
    <row r="8" spans="1:16" s="67" customFormat="1" ht="30" customHeight="1" x14ac:dyDescent="0.25">
      <c r="A8" s="59">
        <v>2</v>
      </c>
      <c r="B8" s="60"/>
      <c r="C8" s="60"/>
      <c r="D8" s="62"/>
      <c r="E8" s="62"/>
      <c r="F8" s="60"/>
      <c r="G8" s="63"/>
      <c r="H8" s="64"/>
      <c r="I8" s="64"/>
      <c r="J8" s="60"/>
      <c r="K8" s="65"/>
      <c r="L8" s="66"/>
    </row>
    <row r="9" spans="1:16" s="67" customFormat="1" ht="30" customHeight="1" x14ac:dyDescent="0.25">
      <c r="A9" s="59">
        <v>3</v>
      </c>
      <c r="B9" s="60"/>
      <c r="C9" s="60"/>
      <c r="D9" s="62"/>
      <c r="E9" s="62"/>
      <c r="F9" s="60"/>
      <c r="G9" s="63"/>
      <c r="H9" s="64"/>
      <c r="I9" s="68"/>
      <c r="J9" s="60"/>
      <c r="K9" s="65"/>
      <c r="L9" s="66"/>
    </row>
    <row r="10" spans="1:16" x14ac:dyDescent="0.25">
      <c r="L10" s="57"/>
    </row>
    <row r="11" spans="1:16" x14ac:dyDescent="0.25">
      <c r="L11" s="57"/>
    </row>
    <row r="12" spans="1:16" x14ac:dyDescent="0.25">
      <c r="A12" s="112" t="s">
        <v>385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69"/>
      <c r="L12" s="69"/>
    </row>
    <row r="14" spans="1:16" x14ac:dyDescent="0.25">
      <c r="B14" s="111" t="s">
        <v>698</v>
      </c>
      <c r="C14" s="111"/>
      <c r="D14" s="111"/>
      <c r="E14" s="111"/>
      <c r="F14" s="111"/>
      <c r="G14" s="111"/>
    </row>
  </sheetData>
  <mergeCells count="15">
    <mergeCell ref="B14:G14"/>
    <mergeCell ref="A12:J12"/>
    <mergeCell ref="G1:J1"/>
    <mergeCell ref="K1:L1"/>
    <mergeCell ref="K2:L2"/>
    <mergeCell ref="A3:J3"/>
    <mergeCell ref="A5:A6"/>
    <mergeCell ref="B5:B6"/>
    <mergeCell ref="C5:C6"/>
    <mergeCell ref="D5:D6"/>
    <mergeCell ref="E5:E6"/>
    <mergeCell ref="F5:G5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topLeftCell="A76" workbookViewId="0">
      <selection activeCell="C22" sqref="C22:D22"/>
    </sheetView>
  </sheetViews>
  <sheetFormatPr defaultColWidth="9.140625" defaultRowHeight="15" x14ac:dyDescent="0.25"/>
  <cols>
    <col min="1" max="1" width="49" style="19" bestFit="1" customWidth="1"/>
    <col min="2" max="4" width="7.140625" style="19" customWidth="1"/>
    <col min="5" max="5" width="13.140625" style="19" bestFit="1" customWidth="1"/>
    <col min="6" max="6" width="13" style="19" customWidth="1"/>
    <col min="7" max="7" width="16" style="19" customWidth="1"/>
    <col min="8" max="11" width="13" style="19" customWidth="1"/>
    <col min="12" max="12" width="9.140625" style="19" customWidth="1"/>
    <col min="13" max="16384" width="9.140625" style="19"/>
  </cols>
  <sheetData>
    <row r="1" spans="1:11" x14ac:dyDescent="0.25">
      <c r="A1" s="187" t="s">
        <v>173</v>
      </c>
      <c r="B1" s="187"/>
      <c r="C1" s="187"/>
      <c r="D1" s="187"/>
      <c r="E1" s="187"/>
    </row>
    <row r="2" spans="1:11" x14ac:dyDescent="0.25">
      <c r="A2" s="187" t="s">
        <v>174</v>
      </c>
      <c r="B2" s="187"/>
      <c r="C2" s="187"/>
      <c r="D2" s="187"/>
      <c r="E2" s="187"/>
    </row>
    <row r="4" spans="1:11" ht="45" customHeight="1" x14ac:dyDescent="0.25">
      <c r="A4" s="189" t="s">
        <v>175</v>
      </c>
      <c r="B4" s="191" t="s">
        <v>176</v>
      </c>
      <c r="C4" s="191" t="s">
        <v>177</v>
      </c>
      <c r="D4" s="191" t="s">
        <v>178</v>
      </c>
      <c r="E4" s="193" t="s">
        <v>179</v>
      </c>
      <c r="F4" s="194"/>
      <c r="G4" s="194"/>
      <c r="H4" s="194"/>
      <c r="I4" s="194"/>
      <c r="J4" s="194"/>
      <c r="K4" s="194"/>
    </row>
    <row r="5" spans="1:11" x14ac:dyDescent="0.25">
      <c r="A5" s="190"/>
      <c r="B5" s="192"/>
      <c r="C5" s="192"/>
      <c r="D5" s="192"/>
      <c r="E5" s="20" t="s">
        <v>180</v>
      </c>
      <c r="F5" s="20" t="s">
        <v>181</v>
      </c>
      <c r="G5" s="20" t="s">
        <v>182</v>
      </c>
      <c r="H5" s="20" t="s">
        <v>180</v>
      </c>
      <c r="I5" s="20" t="s">
        <v>181</v>
      </c>
      <c r="J5" s="20" t="s">
        <v>364</v>
      </c>
      <c r="K5" s="20" t="s">
        <v>372</v>
      </c>
    </row>
    <row r="6" spans="1:11" x14ac:dyDescent="0.25">
      <c r="A6" s="21" t="s">
        <v>183</v>
      </c>
      <c r="B6" s="22" t="s">
        <v>184</v>
      </c>
      <c r="C6" s="22" t="s">
        <v>185</v>
      </c>
      <c r="D6" s="23" t="s">
        <v>186</v>
      </c>
      <c r="E6" s="24">
        <v>0</v>
      </c>
      <c r="F6" s="24">
        <v>0</v>
      </c>
      <c r="G6" s="24">
        <v>18121587.5</v>
      </c>
      <c r="H6" s="24">
        <v>0</v>
      </c>
      <c r="I6" s="24">
        <v>0</v>
      </c>
      <c r="J6" s="24">
        <v>306647.09999999998</v>
      </c>
      <c r="K6" s="24">
        <v>0</v>
      </c>
    </row>
    <row r="7" spans="1:11" x14ac:dyDescent="0.25">
      <c r="A7" s="21" t="s">
        <v>187</v>
      </c>
      <c r="B7" s="22" t="s">
        <v>184</v>
      </c>
      <c r="C7" s="22" t="s">
        <v>188</v>
      </c>
      <c r="D7" s="23" t="s">
        <v>186</v>
      </c>
      <c r="E7" s="24">
        <v>0</v>
      </c>
      <c r="F7" s="24">
        <v>0</v>
      </c>
      <c r="G7" s="24">
        <v>18121587.5</v>
      </c>
      <c r="H7" s="24">
        <v>0</v>
      </c>
      <c r="I7" s="24">
        <v>0</v>
      </c>
      <c r="J7" s="24">
        <v>306647.09999999998</v>
      </c>
      <c r="K7" s="24">
        <v>0</v>
      </c>
    </row>
    <row r="8" spans="1:11" x14ac:dyDescent="0.25">
      <c r="A8" s="25" t="s">
        <v>189</v>
      </c>
      <c r="B8" s="26" t="s">
        <v>184</v>
      </c>
      <c r="C8" s="26" t="s">
        <v>188</v>
      </c>
      <c r="D8" s="27" t="s">
        <v>59</v>
      </c>
      <c r="E8" s="28">
        <v>0</v>
      </c>
      <c r="F8" s="28">
        <v>0</v>
      </c>
      <c r="G8" s="28">
        <v>18121587.5</v>
      </c>
      <c r="H8" s="28">
        <v>0</v>
      </c>
      <c r="I8" s="28">
        <v>0</v>
      </c>
      <c r="J8" s="28">
        <v>306647.09999999998</v>
      </c>
      <c r="K8" s="28">
        <v>0</v>
      </c>
    </row>
    <row r="9" spans="1:11" x14ac:dyDescent="0.25">
      <c r="A9" s="21" t="s">
        <v>190</v>
      </c>
      <c r="B9" s="22" t="s">
        <v>191</v>
      </c>
      <c r="C9" s="22" t="s">
        <v>191</v>
      </c>
      <c r="D9" s="23" t="s">
        <v>191</v>
      </c>
      <c r="E9" s="24">
        <v>0</v>
      </c>
      <c r="F9" s="24">
        <v>0</v>
      </c>
      <c r="G9" s="24">
        <v>18121587.5</v>
      </c>
      <c r="H9" s="24">
        <v>0</v>
      </c>
      <c r="I9" s="24">
        <v>0</v>
      </c>
      <c r="J9" s="24">
        <v>306647.09999999998</v>
      </c>
      <c r="K9" s="24">
        <v>0</v>
      </c>
    </row>
    <row r="10" spans="1:11" x14ac:dyDescent="0.25">
      <c r="A10" s="21" t="s">
        <v>192</v>
      </c>
      <c r="B10" s="22" t="s">
        <v>184</v>
      </c>
      <c r="C10" s="22" t="s">
        <v>193</v>
      </c>
      <c r="D10" s="23" t="s">
        <v>186</v>
      </c>
      <c r="E10" s="24">
        <v>0</v>
      </c>
      <c r="F10" s="24">
        <v>0</v>
      </c>
      <c r="G10" s="24">
        <v>4470608.9000000004</v>
      </c>
      <c r="H10" s="24">
        <v>0</v>
      </c>
      <c r="I10" s="24">
        <v>0</v>
      </c>
      <c r="J10" s="24">
        <v>76661.8</v>
      </c>
      <c r="K10" s="24">
        <v>0</v>
      </c>
    </row>
    <row r="11" spans="1:11" ht="21" x14ac:dyDescent="0.25">
      <c r="A11" s="21" t="s">
        <v>194</v>
      </c>
      <c r="B11" s="22" t="s">
        <v>184</v>
      </c>
      <c r="C11" s="22" t="s">
        <v>195</v>
      </c>
      <c r="D11" s="23" t="s">
        <v>186</v>
      </c>
      <c r="E11" s="24">
        <v>0</v>
      </c>
      <c r="F11" s="24">
        <v>0</v>
      </c>
      <c r="G11" s="24">
        <v>4470608.9000000004</v>
      </c>
      <c r="H11" s="24">
        <v>0</v>
      </c>
      <c r="I11" s="24">
        <v>0</v>
      </c>
      <c r="J11" s="24">
        <v>76661.8</v>
      </c>
      <c r="K11" s="24">
        <v>0</v>
      </c>
    </row>
    <row r="12" spans="1:11" x14ac:dyDescent="0.25">
      <c r="A12" s="25" t="s">
        <v>196</v>
      </c>
      <c r="B12" s="26" t="s">
        <v>184</v>
      </c>
      <c r="C12" s="26" t="s">
        <v>195</v>
      </c>
      <c r="D12" s="27" t="s">
        <v>59</v>
      </c>
      <c r="E12" s="28">
        <v>0</v>
      </c>
      <c r="F12" s="28">
        <v>0</v>
      </c>
      <c r="G12" s="28">
        <v>4470608.9000000004</v>
      </c>
      <c r="H12" s="28">
        <v>0</v>
      </c>
      <c r="I12" s="28">
        <v>0</v>
      </c>
      <c r="J12" s="28">
        <v>76661.8</v>
      </c>
      <c r="K12" s="28">
        <v>0</v>
      </c>
    </row>
    <row r="13" spans="1:11" x14ac:dyDescent="0.25">
      <c r="A13" s="21" t="s">
        <v>197</v>
      </c>
      <c r="B13" s="22" t="s">
        <v>191</v>
      </c>
      <c r="C13" s="22" t="s">
        <v>191</v>
      </c>
      <c r="D13" s="23" t="s">
        <v>191</v>
      </c>
      <c r="E13" s="24">
        <v>0</v>
      </c>
      <c r="F13" s="24">
        <v>0</v>
      </c>
      <c r="G13" s="24">
        <v>4470608.9000000004</v>
      </c>
      <c r="H13" s="24">
        <v>0</v>
      </c>
      <c r="I13" s="24">
        <v>0</v>
      </c>
      <c r="J13" s="24">
        <v>76661.8</v>
      </c>
      <c r="K13" s="24">
        <v>0</v>
      </c>
    </row>
    <row r="14" spans="1:11" x14ac:dyDescent="0.25">
      <c r="A14" s="21" t="s">
        <v>198</v>
      </c>
      <c r="B14" s="22" t="s">
        <v>199</v>
      </c>
      <c r="C14" s="22" t="s">
        <v>200</v>
      </c>
      <c r="D14" s="23" t="s">
        <v>186</v>
      </c>
      <c r="E14" s="24">
        <v>0</v>
      </c>
      <c r="F14" s="24">
        <v>0</v>
      </c>
      <c r="G14" s="24">
        <v>2545691.4</v>
      </c>
      <c r="H14" s="24">
        <v>0</v>
      </c>
      <c r="I14" s="24">
        <v>0</v>
      </c>
      <c r="J14" s="24">
        <v>81698</v>
      </c>
      <c r="K14" s="24">
        <v>0</v>
      </c>
    </row>
    <row r="15" spans="1:11" x14ac:dyDescent="0.25">
      <c r="A15" s="21" t="s">
        <v>201</v>
      </c>
      <c r="B15" s="22" t="s">
        <v>199</v>
      </c>
      <c r="C15" s="22" t="s">
        <v>185</v>
      </c>
      <c r="D15" s="23" t="s">
        <v>186</v>
      </c>
      <c r="E15" s="24">
        <v>0</v>
      </c>
      <c r="F15" s="24">
        <v>0</v>
      </c>
      <c r="G15" s="24">
        <v>1431238.6</v>
      </c>
      <c r="H15" s="24">
        <v>0</v>
      </c>
      <c r="I15" s="24">
        <v>0</v>
      </c>
      <c r="J15" s="24">
        <v>72600.5</v>
      </c>
      <c r="K15" s="24">
        <v>0</v>
      </c>
    </row>
    <row r="16" spans="1:11" x14ac:dyDescent="0.25">
      <c r="A16" s="25" t="s">
        <v>202</v>
      </c>
      <c r="B16" s="26" t="s">
        <v>199</v>
      </c>
      <c r="C16" s="26" t="s">
        <v>188</v>
      </c>
      <c r="D16" s="27" t="s">
        <v>186</v>
      </c>
      <c r="E16" s="28">
        <v>0</v>
      </c>
      <c r="F16" s="28">
        <v>0</v>
      </c>
      <c r="G16" s="28">
        <v>349211.7</v>
      </c>
      <c r="H16" s="28">
        <v>0</v>
      </c>
      <c r="I16" s="28">
        <v>0</v>
      </c>
      <c r="J16" s="28">
        <v>0</v>
      </c>
      <c r="K16" s="28">
        <v>0</v>
      </c>
    </row>
    <row r="17" spans="1:11" x14ac:dyDescent="0.25">
      <c r="A17" s="25" t="s">
        <v>203</v>
      </c>
      <c r="B17" s="26" t="s">
        <v>199</v>
      </c>
      <c r="C17" s="26" t="s">
        <v>204</v>
      </c>
      <c r="D17" s="27" t="s">
        <v>186</v>
      </c>
      <c r="E17" s="28">
        <v>0</v>
      </c>
      <c r="F17" s="28">
        <v>0</v>
      </c>
      <c r="G17" s="28">
        <v>1082026.8999999999</v>
      </c>
      <c r="H17" s="28">
        <v>0</v>
      </c>
      <c r="I17" s="28">
        <v>0</v>
      </c>
      <c r="J17" s="28">
        <v>72600.5</v>
      </c>
      <c r="K17" s="28">
        <v>0</v>
      </c>
    </row>
    <row r="18" spans="1:11" x14ac:dyDescent="0.25">
      <c r="A18" s="21" t="s">
        <v>205</v>
      </c>
      <c r="B18" s="22" t="s">
        <v>199</v>
      </c>
      <c r="C18" s="22" t="s">
        <v>206</v>
      </c>
      <c r="D18" s="23" t="s">
        <v>186</v>
      </c>
      <c r="E18" s="24">
        <v>0</v>
      </c>
      <c r="F18" s="24">
        <v>0</v>
      </c>
      <c r="G18" s="24">
        <v>44924.7</v>
      </c>
      <c r="H18" s="24">
        <v>0</v>
      </c>
      <c r="I18" s="24">
        <v>0</v>
      </c>
      <c r="J18" s="24">
        <v>0</v>
      </c>
      <c r="K18" s="24">
        <v>0</v>
      </c>
    </row>
    <row r="19" spans="1:11" x14ac:dyDescent="0.25">
      <c r="A19" s="21" t="s">
        <v>207</v>
      </c>
      <c r="B19" s="22" t="s">
        <v>199</v>
      </c>
      <c r="C19" s="22" t="s">
        <v>208</v>
      </c>
      <c r="D19" s="23" t="s">
        <v>186</v>
      </c>
      <c r="E19" s="24">
        <v>0</v>
      </c>
      <c r="F19" s="24">
        <v>0</v>
      </c>
      <c r="G19" s="24">
        <v>44924.7</v>
      </c>
      <c r="H19" s="24">
        <v>0</v>
      </c>
      <c r="I19" s="24">
        <v>0</v>
      </c>
      <c r="J19" s="24">
        <v>0</v>
      </c>
      <c r="K19" s="24">
        <v>0</v>
      </c>
    </row>
    <row r="20" spans="1:11" x14ac:dyDescent="0.25">
      <c r="A20" s="25" t="s">
        <v>209</v>
      </c>
      <c r="B20" s="26" t="s">
        <v>199</v>
      </c>
      <c r="C20" s="26" t="s">
        <v>208</v>
      </c>
      <c r="D20" s="27" t="s">
        <v>59</v>
      </c>
      <c r="E20" s="28">
        <v>0</v>
      </c>
      <c r="F20" s="28">
        <v>0</v>
      </c>
      <c r="G20" s="28">
        <v>10740</v>
      </c>
      <c r="H20" s="28">
        <v>0</v>
      </c>
      <c r="I20" s="28">
        <v>0</v>
      </c>
      <c r="J20" s="28">
        <v>0</v>
      </c>
      <c r="K20" s="28">
        <v>0</v>
      </c>
    </row>
    <row r="21" spans="1:11" ht="21" x14ac:dyDescent="0.25">
      <c r="A21" s="21" t="s">
        <v>210</v>
      </c>
      <c r="B21" s="22" t="s">
        <v>199</v>
      </c>
      <c r="C21" s="22" t="s">
        <v>208</v>
      </c>
      <c r="D21" s="23" t="s">
        <v>211</v>
      </c>
      <c r="E21" s="24">
        <v>0</v>
      </c>
      <c r="F21" s="24">
        <v>0</v>
      </c>
      <c r="G21" s="24">
        <v>34184.699999999997</v>
      </c>
      <c r="H21" s="24">
        <v>0</v>
      </c>
      <c r="I21" s="24">
        <v>0</v>
      </c>
      <c r="J21" s="24">
        <v>0</v>
      </c>
      <c r="K21" s="24">
        <v>0</v>
      </c>
    </row>
    <row r="22" spans="1:11" x14ac:dyDescent="0.25">
      <c r="A22" s="25" t="s">
        <v>341</v>
      </c>
      <c r="B22" s="26" t="s">
        <v>199</v>
      </c>
      <c r="C22" s="26" t="s">
        <v>208</v>
      </c>
      <c r="D22" s="27" t="s">
        <v>342</v>
      </c>
      <c r="E22" s="28">
        <v>0</v>
      </c>
      <c r="F22" s="28">
        <v>0</v>
      </c>
      <c r="G22" s="28">
        <v>23274.7</v>
      </c>
      <c r="H22" s="28">
        <v>0</v>
      </c>
      <c r="I22" s="28">
        <v>0</v>
      </c>
      <c r="J22" s="28">
        <v>0</v>
      </c>
      <c r="K22" s="28">
        <v>0</v>
      </c>
    </row>
    <row r="23" spans="1:11" x14ac:dyDescent="0.25">
      <c r="A23" s="25" t="s">
        <v>212</v>
      </c>
      <c r="B23" s="26" t="s">
        <v>199</v>
      </c>
      <c r="C23" s="26" t="s">
        <v>208</v>
      </c>
      <c r="D23" s="27" t="s">
        <v>213</v>
      </c>
      <c r="E23" s="28">
        <v>0</v>
      </c>
      <c r="F23" s="28">
        <v>0</v>
      </c>
      <c r="G23" s="28">
        <v>10910</v>
      </c>
      <c r="H23" s="28">
        <v>0</v>
      </c>
      <c r="I23" s="28">
        <v>0</v>
      </c>
      <c r="J23" s="28">
        <v>0</v>
      </c>
      <c r="K23" s="28">
        <v>0</v>
      </c>
    </row>
    <row r="24" spans="1:11" x14ac:dyDescent="0.25">
      <c r="A24" s="21" t="s">
        <v>214</v>
      </c>
      <c r="B24" s="22" t="s">
        <v>199</v>
      </c>
      <c r="C24" s="22" t="s">
        <v>215</v>
      </c>
      <c r="D24" s="23" t="s">
        <v>186</v>
      </c>
      <c r="E24" s="24">
        <v>0</v>
      </c>
      <c r="F24" s="24">
        <v>0</v>
      </c>
      <c r="G24" s="24">
        <v>470936.5</v>
      </c>
      <c r="H24" s="24">
        <v>0</v>
      </c>
      <c r="I24" s="24">
        <v>0</v>
      </c>
      <c r="J24" s="24">
        <v>2577.8000000000002</v>
      </c>
      <c r="K24" s="24">
        <v>0</v>
      </c>
    </row>
    <row r="25" spans="1:11" x14ac:dyDescent="0.25">
      <c r="A25" s="21" t="s">
        <v>216</v>
      </c>
      <c r="B25" s="22" t="s">
        <v>199</v>
      </c>
      <c r="C25" s="22" t="s">
        <v>217</v>
      </c>
      <c r="D25" s="23" t="s">
        <v>186</v>
      </c>
      <c r="E25" s="24">
        <v>0</v>
      </c>
      <c r="F25" s="24">
        <v>0</v>
      </c>
      <c r="G25" s="24">
        <v>470936.5</v>
      </c>
      <c r="H25" s="24">
        <v>0</v>
      </c>
      <c r="I25" s="24">
        <v>0</v>
      </c>
      <c r="J25" s="24">
        <v>2577.8000000000002</v>
      </c>
      <c r="K25" s="24">
        <v>0</v>
      </c>
    </row>
    <row r="26" spans="1:11" x14ac:dyDescent="0.25">
      <c r="A26" s="21" t="s">
        <v>218</v>
      </c>
      <c r="B26" s="22" t="s">
        <v>199</v>
      </c>
      <c r="C26" s="22" t="s">
        <v>217</v>
      </c>
      <c r="D26" s="23" t="s">
        <v>59</v>
      </c>
      <c r="E26" s="24">
        <v>0</v>
      </c>
      <c r="F26" s="24">
        <v>0</v>
      </c>
      <c r="G26" s="24">
        <v>448063.6</v>
      </c>
      <c r="H26" s="24">
        <v>0</v>
      </c>
      <c r="I26" s="24">
        <v>0</v>
      </c>
      <c r="J26" s="24">
        <v>2577.8000000000002</v>
      </c>
      <c r="K26" s="24">
        <v>0</v>
      </c>
    </row>
    <row r="27" spans="1:11" x14ac:dyDescent="0.25">
      <c r="A27" s="25" t="s">
        <v>219</v>
      </c>
      <c r="B27" s="26" t="s">
        <v>199</v>
      </c>
      <c r="C27" s="26" t="s">
        <v>217</v>
      </c>
      <c r="D27" s="27" t="s">
        <v>220</v>
      </c>
      <c r="E27" s="28">
        <v>0</v>
      </c>
      <c r="F27" s="28">
        <v>0</v>
      </c>
      <c r="G27" s="28">
        <v>98835.8</v>
      </c>
      <c r="H27" s="28">
        <v>0</v>
      </c>
      <c r="I27" s="28">
        <v>0</v>
      </c>
      <c r="J27" s="28">
        <v>2577.8000000000002</v>
      </c>
      <c r="K27" s="28">
        <v>0</v>
      </c>
    </row>
    <row r="28" spans="1:11" x14ac:dyDescent="0.25">
      <c r="A28" s="25" t="s">
        <v>353</v>
      </c>
      <c r="B28" s="26" t="s">
        <v>199</v>
      </c>
      <c r="C28" s="26" t="s">
        <v>217</v>
      </c>
      <c r="D28" s="27" t="s">
        <v>245</v>
      </c>
      <c r="E28" s="28">
        <v>0</v>
      </c>
      <c r="F28" s="28">
        <v>0</v>
      </c>
      <c r="G28" s="28">
        <v>12058.5</v>
      </c>
      <c r="H28" s="28">
        <v>0</v>
      </c>
      <c r="I28" s="28">
        <v>0</v>
      </c>
      <c r="J28" s="28">
        <v>0</v>
      </c>
      <c r="K28" s="28">
        <v>0</v>
      </c>
    </row>
    <row r="29" spans="1:11" x14ac:dyDescent="0.25">
      <c r="A29" s="25" t="s">
        <v>258</v>
      </c>
      <c r="B29" s="26" t="s">
        <v>199</v>
      </c>
      <c r="C29" s="26" t="s">
        <v>217</v>
      </c>
      <c r="D29" s="27" t="s">
        <v>259</v>
      </c>
      <c r="E29" s="28">
        <v>0</v>
      </c>
      <c r="F29" s="28">
        <v>0</v>
      </c>
      <c r="G29" s="28">
        <v>337169.3</v>
      </c>
      <c r="H29" s="28">
        <v>0</v>
      </c>
      <c r="I29" s="28">
        <v>0</v>
      </c>
      <c r="J29" s="28">
        <v>0</v>
      </c>
      <c r="K29" s="28">
        <v>0</v>
      </c>
    </row>
    <row r="30" spans="1:11" x14ac:dyDescent="0.25">
      <c r="A30" s="25" t="s">
        <v>221</v>
      </c>
      <c r="B30" s="26" t="s">
        <v>199</v>
      </c>
      <c r="C30" s="26" t="s">
        <v>217</v>
      </c>
      <c r="D30" s="27" t="s">
        <v>222</v>
      </c>
      <c r="E30" s="28">
        <v>0</v>
      </c>
      <c r="F30" s="28">
        <v>0</v>
      </c>
      <c r="G30" s="28">
        <v>22872.9</v>
      </c>
      <c r="H30" s="28">
        <v>0</v>
      </c>
      <c r="I30" s="28">
        <v>0</v>
      </c>
      <c r="J30" s="28">
        <v>0</v>
      </c>
      <c r="K30" s="28">
        <v>0</v>
      </c>
    </row>
    <row r="31" spans="1:11" x14ac:dyDescent="0.25">
      <c r="A31" s="21" t="s">
        <v>223</v>
      </c>
      <c r="B31" s="22" t="s">
        <v>199</v>
      </c>
      <c r="C31" s="22" t="s">
        <v>224</v>
      </c>
      <c r="D31" s="23" t="s">
        <v>186</v>
      </c>
      <c r="E31" s="24">
        <v>0</v>
      </c>
      <c r="F31" s="24">
        <v>0</v>
      </c>
      <c r="G31" s="24">
        <v>598591.6</v>
      </c>
      <c r="H31" s="24">
        <v>0</v>
      </c>
      <c r="I31" s="24">
        <v>0</v>
      </c>
      <c r="J31" s="24">
        <v>6519.7</v>
      </c>
      <c r="K31" s="24">
        <v>0</v>
      </c>
    </row>
    <row r="32" spans="1:11" x14ac:dyDescent="0.25">
      <c r="A32" s="25" t="s">
        <v>225</v>
      </c>
      <c r="B32" s="26" t="s">
        <v>199</v>
      </c>
      <c r="C32" s="26" t="s">
        <v>226</v>
      </c>
      <c r="D32" s="27" t="s">
        <v>186</v>
      </c>
      <c r="E32" s="28">
        <v>0</v>
      </c>
      <c r="F32" s="28">
        <v>0</v>
      </c>
      <c r="G32" s="28">
        <v>9851.7999999999993</v>
      </c>
      <c r="H32" s="28">
        <v>0</v>
      </c>
      <c r="I32" s="28">
        <v>0</v>
      </c>
      <c r="J32" s="28">
        <v>0</v>
      </c>
      <c r="K32" s="28">
        <v>0</v>
      </c>
    </row>
    <row r="33" spans="1:11" ht="21" x14ac:dyDescent="0.25">
      <c r="A33" s="21" t="s">
        <v>227</v>
      </c>
      <c r="B33" s="22" t="s">
        <v>199</v>
      </c>
      <c r="C33" s="22" t="s">
        <v>228</v>
      </c>
      <c r="D33" s="23" t="s">
        <v>186</v>
      </c>
      <c r="E33" s="24">
        <v>0</v>
      </c>
      <c r="F33" s="24">
        <v>0</v>
      </c>
      <c r="G33" s="24">
        <v>362077</v>
      </c>
      <c r="H33" s="24">
        <v>0</v>
      </c>
      <c r="I33" s="24">
        <v>0</v>
      </c>
      <c r="J33" s="24">
        <v>1142.7</v>
      </c>
      <c r="K33" s="24">
        <v>0</v>
      </c>
    </row>
    <row r="34" spans="1:11" x14ac:dyDescent="0.25">
      <c r="A34" s="25" t="s">
        <v>229</v>
      </c>
      <c r="B34" s="26" t="s">
        <v>199</v>
      </c>
      <c r="C34" s="26" t="s">
        <v>228</v>
      </c>
      <c r="D34" s="27" t="s">
        <v>59</v>
      </c>
      <c r="E34" s="28">
        <v>0</v>
      </c>
      <c r="F34" s="28">
        <v>0</v>
      </c>
      <c r="G34" s="28">
        <v>362077</v>
      </c>
      <c r="H34" s="28">
        <v>0</v>
      </c>
      <c r="I34" s="28">
        <v>0</v>
      </c>
      <c r="J34" s="28">
        <v>1142.7</v>
      </c>
      <c r="K34" s="28">
        <v>0</v>
      </c>
    </row>
    <row r="35" spans="1:11" x14ac:dyDescent="0.25">
      <c r="A35" s="21" t="s">
        <v>230</v>
      </c>
      <c r="B35" s="22" t="s">
        <v>199</v>
      </c>
      <c r="C35" s="22" t="s">
        <v>231</v>
      </c>
      <c r="D35" s="23" t="s">
        <v>186</v>
      </c>
      <c r="E35" s="24">
        <v>0</v>
      </c>
      <c r="F35" s="24">
        <v>0</v>
      </c>
      <c r="G35" s="24">
        <v>226662.8</v>
      </c>
      <c r="H35" s="24">
        <v>0</v>
      </c>
      <c r="I35" s="24">
        <v>0</v>
      </c>
      <c r="J35" s="24">
        <v>5377.1</v>
      </c>
      <c r="K35" s="24">
        <v>0</v>
      </c>
    </row>
    <row r="36" spans="1:11" x14ac:dyDescent="0.25">
      <c r="A36" s="25" t="s">
        <v>230</v>
      </c>
      <c r="B36" s="26" t="s">
        <v>199</v>
      </c>
      <c r="C36" s="26" t="s">
        <v>231</v>
      </c>
      <c r="D36" s="27" t="s">
        <v>213</v>
      </c>
      <c r="E36" s="28">
        <v>0</v>
      </c>
      <c r="F36" s="28">
        <v>0</v>
      </c>
      <c r="G36" s="28">
        <v>226662.8</v>
      </c>
      <c r="H36" s="28">
        <v>0</v>
      </c>
      <c r="I36" s="28">
        <v>0</v>
      </c>
      <c r="J36" s="28">
        <v>5377.1</v>
      </c>
      <c r="K36" s="28">
        <v>0</v>
      </c>
    </row>
    <row r="37" spans="1:11" x14ac:dyDescent="0.25">
      <c r="A37" s="21" t="s">
        <v>232</v>
      </c>
      <c r="B37" s="22" t="s">
        <v>233</v>
      </c>
      <c r="C37" s="22" t="s">
        <v>200</v>
      </c>
      <c r="D37" s="23" t="s">
        <v>186</v>
      </c>
      <c r="E37" s="24">
        <v>0</v>
      </c>
      <c r="F37" s="24">
        <v>0</v>
      </c>
      <c r="G37" s="24">
        <v>2388572.7000000002</v>
      </c>
      <c r="H37" s="24">
        <v>0</v>
      </c>
      <c r="I37" s="24">
        <v>0</v>
      </c>
      <c r="J37" s="24">
        <v>27645</v>
      </c>
      <c r="K37" s="24">
        <v>0</v>
      </c>
    </row>
    <row r="38" spans="1:11" x14ac:dyDescent="0.25">
      <c r="A38" s="21" t="s">
        <v>343</v>
      </c>
      <c r="B38" s="22" t="s">
        <v>233</v>
      </c>
      <c r="C38" s="22" t="s">
        <v>206</v>
      </c>
      <c r="D38" s="23" t="s">
        <v>186</v>
      </c>
      <c r="E38" s="24">
        <v>0</v>
      </c>
      <c r="F38" s="24">
        <v>0</v>
      </c>
      <c r="G38" s="24">
        <v>1138056.6000000001</v>
      </c>
      <c r="H38" s="24">
        <v>0</v>
      </c>
      <c r="I38" s="24">
        <v>0</v>
      </c>
      <c r="J38" s="24">
        <v>0</v>
      </c>
      <c r="K38" s="24">
        <v>0</v>
      </c>
    </row>
    <row r="39" spans="1:11" x14ac:dyDescent="0.25">
      <c r="A39" s="21" t="s">
        <v>344</v>
      </c>
      <c r="B39" s="22" t="s">
        <v>233</v>
      </c>
      <c r="C39" s="22" t="s">
        <v>323</v>
      </c>
      <c r="D39" s="23" t="s">
        <v>186</v>
      </c>
      <c r="E39" s="24">
        <v>0</v>
      </c>
      <c r="F39" s="24">
        <v>0</v>
      </c>
      <c r="G39" s="24">
        <v>1067286.6000000001</v>
      </c>
      <c r="H39" s="24">
        <v>0</v>
      </c>
      <c r="I39" s="24">
        <v>0</v>
      </c>
      <c r="J39" s="24">
        <v>0</v>
      </c>
      <c r="K39" s="24">
        <v>0</v>
      </c>
    </row>
    <row r="40" spans="1:11" x14ac:dyDescent="0.25">
      <c r="A40" s="25" t="s">
        <v>345</v>
      </c>
      <c r="B40" s="26" t="s">
        <v>233</v>
      </c>
      <c r="C40" s="26" t="s">
        <v>323</v>
      </c>
      <c r="D40" s="27" t="s">
        <v>326</v>
      </c>
      <c r="E40" s="28">
        <v>0</v>
      </c>
      <c r="F40" s="28">
        <v>0</v>
      </c>
      <c r="G40" s="28">
        <v>1067286.6000000001</v>
      </c>
      <c r="H40" s="28">
        <v>0</v>
      </c>
      <c r="I40" s="28">
        <v>0</v>
      </c>
      <c r="J40" s="28">
        <v>0</v>
      </c>
      <c r="K40" s="28">
        <v>0</v>
      </c>
    </row>
    <row r="41" spans="1:11" ht="22.5" x14ac:dyDescent="0.25">
      <c r="A41" s="25" t="s">
        <v>346</v>
      </c>
      <c r="B41" s="26" t="s">
        <v>233</v>
      </c>
      <c r="C41" s="26" t="s">
        <v>332</v>
      </c>
      <c r="D41" s="27" t="s">
        <v>186</v>
      </c>
      <c r="E41" s="28">
        <v>0</v>
      </c>
      <c r="F41" s="28">
        <v>0</v>
      </c>
      <c r="G41" s="28">
        <v>70770</v>
      </c>
      <c r="H41" s="28">
        <v>0</v>
      </c>
      <c r="I41" s="28">
        <v>0</v>
      </c>
      <c r="J41" s="28">
        <v>0</v>
      </c>
      <c r="K41" s="28">
        <v>0</v>
      </c>
    </row>
    <row r="42" spans="1:11" x14ac:dyDescent="0.25">
      <c r="A42" s="21" t="s">
        <v>234</v>
      </c>
      <c r="B42" s="22" t="s">
        <v>233</v>
      </c>
      <c r="C42" s="22" t="s">
        <v>215</v>
      </c>
      <c r="D42" s="23" t="s">
        <v>186</v>
      </c>
      <c r="E42" s="24">
        <v>0</v>
      </c>
      <c r="F42" s="24">
        <v>0</v>
      </c>
      <c r="G42" s="24">
        <v>1250516.1000000001</v>
      </c>
      <c r="H42" s="24">
        <v>0</v>
      </c>
      <c r="I42" s="24">
        <v>0</v>
      </c>
      <c r="J42" s="24">
        <v>27645</v>
      </c>
      <c r="K42" s="24">
        <v>0</v>
      </c>
    </row>
    <row r="43" spans="1:11" x14ac:dyDescent="0.25">
      <c r="A43" s="21" t="s">
        <v>207</v>
      </c>
      <c r="B43" s="22" t="s">
        <v>233</v>
      </c>
      <c r="C43" s="22" t="s">
        <v>235</v>
      </c>
      <c r="D43" s="23" t="s">
        <v>186</v>
      </c>
      <c r="E43" s="24">
        <v>0</v>
      </c>
      <c r="F43" s="24">
        <v>0</v>
      </c>
      <c r="G43" s="24">
        <v>1250516.1000000001</v>
      </c>
      <c r="H43" s="24">
        <v>0</v>
      </c>
      <c r="I43" s="24">
        <v>0</v>
      </c>
      <c r="J43" s="24">
        <v>27645</v>
      </c>
      <c r="K43" s="24">
        <v>0</v>
      </c>
    </row>
    <row r="44" spans="1:11" x14ac:dyDescent="0.25">
      <c r="A44" s="21" t="s">
        <v>236</v>
      </c>
      <c r="B44" s="22" t="s">
        <v>233</v>
      </c>
      <c r="C44" s="22" t="s">
        <v>235</v>
      </c>
      <c r="D44" s="23" t="s">
        <v>211</v>
      </c>
      <c r="E44" s="24">
        <v>0</v>
      </c>
      <c r="F44" s="24">
        <v>0</v>
      </c>
      <c r="G44" s="24">
        <v>1250516.1000000001</v>
      </c>
      <c r="H44" s="24">
        <v>0</v>
      </c>
      <c r="I44" s="24">
        <v>0</v>
      </c>
      <c r="J44" s="24">
        <v>27645</v>
      </c>
      <c r="K44" s="24">
        <v>0</v>
      </c>
    </row>
    <row r="45" spans="1:11" x14ac:dyDescent="0.25">
      <c r="A45" s="25" t="s">
        <v>260</v>
      </c>
      <c r="B45" s="26" t="s">
        <v>233</v>
      </c>
      <c r="C45" s="26" t="s">
        <v>235</v>
      </c>
      <c r="D45" s="27" t="s">
        <v>261</v>
      </c>
      <c r="E45" s="28">
        <v>0</v>
      </c>
      <c r="F45" s="28">
        <v>0</v>
      </c>
      <c r="G45" s="28">
        <v>735692.4</v>
      </c>
      <c r="H45" s="28">
        <v>0</v>
      </c>
      <c r="I45" s="28">
        <v>0</v>
      </c>
      <c r="J45" s="28">
        <v>0</v>
      </c>
      <c r="K45" s="28">
        <v>0</v>
      </c>
    </row>
    <row r="46" spans="1:11" ht="22.5" x14ac:dyDescent="0.25">
      <c r="A46" s="25" t="s">
        <v>237</v>
      </c>
      <c r="B46" s="26" t="s">
        <v>233</v>
      </c>
      <c r="C46" s="26" t="s">
        <v>235</v>
      </c>
      <c r="D46" s="27" t="s">
        <v>238</v>
      </c>
      <c r="E46" s="28">
        <v>0</v>
      </c>
      <c r="F46" s="28">
        <v>0</v>
      </c>
      <c r="G46" s="28">
        <v>85314</v>
      </c>
      <c r="H46" s="28">
        <v>0</v>
      </c>
      <c r="I46" s="28">
        <v>0</v>
      </c>
      <c r="J46" s="28">
        <v>27645</v>
      </c>
      <c r="K46" s="28">
        <v>0</v>
      </c>
    </row>
    <row r="47" spans="1:11" x14ac:dyDescent="0.25">
      <c r="A47" s="25" t="s">
        <v>239</v>
      </c>
      <c r="B47" s="26" t="s">
        <v>233</v>
      </c>
      <c r="C47" s="26" t="s">
        <v>235</v>
      </c>
      <c r="D47" s="27" t="s">
        <v>213</v>
      </c>
      <c r="E47" s="28">
        <v>0</v>
      </c>
      <c r="F47" s="28">
        <v>0</v>
      </c>
      <c r="G47" s="28">
        <v>429509.8</v>
      </c>
      <c r="H47" s="28">
        <v>0</v>
      </c>
      <c r="I47" s="28">
        <v>0</v>
      </c>
      <c r="J47" s="28">
        <v>0</v>
      </c>
      <c r="K47" s="28">
        <v>0</v>
      </c>
    </row>
    <row r="48" spans="1:11" x14ac:dyDescent="0.25">
      <c r="A48" s="21" t="s">
        <v>240</v>
      </c>
      <c r="B48" s="22" t="s">
        <v>241</v>
      </c>
      <c r="C48" s="22" t="s">
        <v>200</v>
      </c>
      <c r="D48" s="23" t="s">
        <v>186</v>
      </c>
      <c r="E48" s="24">
        <v>0</v>
      </c>
      <c r="F48" s="24">
        <v>0</v>
      </c>
      <c r="G48" s="24">
        <v>6620731.2999999998</v>
      </c>
      <c r="H48" s="24">
        <v>0</v>
      </c>
      <c r="I48" s="24">
        <v>0</v>
      </c>
      <c r="J48" s="24">
        <v>205256</v>
      </c>
      <c r="K48" s="24">
        <v>4095.6</v>
      </c>
    </row>
    <row r="49" spans="1:11" x14ac:dyDescent="0.25">
      <c r="A49" s="21" t="s">
        <v>242</v>
      </c>
      <c r="B49" s="22" t="s">
        <v>241</v>
      </c>
      <c r="C49" s="22" t="s">
        <v>193</v>
      </c>
      <c r="D49" s="23" t="s">
        <v>186</v>
      </c>
      <c r="E49" s="24">
        <v>0</v>
      </c>
      <c r="F49" s="24">
        <v>0</v>
      </c>
      <c r="G49" s="24">
        <v>6620731.2999999998</v>
      </c>
      <c r="H49" s="24">
        <v>0</v>
      </c>
      <c r="I49" s="24">
        <v>0</v>
      </c>
      <c r="J49" s="24">
        <v>205256</v>
      </c>
      <c r="K49" s="24">
        <v>4095.6</v>
      </c>
    </row>
    <row r="50" spans="1:11" x14ac:dyDescent="0.25">
      <c r="A50" s="21" t="s">
        <v>243</v>
      </c>
      <c r="B50" s="22" t="s">
        <v>241</v>
      </c>
      <c r="C50" s="22" t="s">
        <v>195</v>
      </c>
      <c r="D50" s="23" t="s">
        <v>186</v>
      </c>
      <c r="E50" s="24">
        <v>0</v>
      </c>
      <c r="F50" s="24">
        <v>0</v>
      </c>
      <c r="G50" s="24">
        <v>6620731.2999999998</v>
      </c>
      <c r="H50" s="24">
        <v>0</v>
      </c>
      <c r="I50" s="24">
        <v>0</v>
      </c>
      <c r="J50" s="24">
        <v>205256</v>
      </c>
      <c r="K50" s="24">
        <v>4095.6</v>
      </c>
    </row>
    <row r="51" spans="1:11" x14ac:dyDescent="0.25">
      <c r="A51" s="21" t="s">
        <v>242</v>
      </c>
      <c r="B51" s="22" t="s">
        <v>241</v>
      </c>
      <c r="C51" s="22" t="s">
        <v>195</v>
      </c>
      <c r="D51" s="23" t="s">
        <v>59</v>
      </c>
      <c r="E51" s="24">
        <v>0</v>
      </c>
      <c r="F51" s="24">
        <v>0</v>
      </c>
      <c r="G51" s="24">
        <v>6501434.5999999996</v>
      </c>
      <c r="H51" s="24">
        <v>0</v>
      </c>
      <c r="I51" s="24">
        <v>0</v>
      </c>
      <c r="J51" s="24">
        <v>205256</v>
      </c>
      <c r="K51" s="24">
        <v>4095.6</v>
      </c>
    </row>
    <row r="52" spans="1:11" x14ac:dyDescent="0.25">
      <c r="A52" s="25" t="s">
        <v>244</v>
      </c>
      <c r="B52" s="26" t="s">
        <v>241</v>
      </c>
      <c r="C52" s="26" t="s">
        <v>195</v>
      </c>
      <c r="D52" s="27" t="s">
        <v>245</v>
      </c>
      <c r="E52" s="28">
        <v>0</v>
      </c>
      <c r="F52" s="28">
        <v>0</v>
      </c>
      <c r="G52" s="28">
        <v>1783104.3</v>
      </c>
      <c r="H52" s="28">
        <v>0</v>
      </c>
      <c r="I52" s="28">
        <v>0</v>
      </c>
      <c r="J52" s="28">
        <v>99894.8</v>
      </c>
      <c r="K52" s="28">
        <v>0</v>
      </c>
    </row>
    <row r="53" spans="1:11" ht="22.5" x14ac:dyDescent="0.25">
      <c r="A53" s="25" t="s">
        <v>246</v>
      </c>
      <c r="B53" s="26" t="s">
        <v>241</v>
      </c>
      <c r="C53" s="26" t="s">
        <v>195</v>
      </c>
      <c r="D53" s="27" t="s">
        <v>247</v>
      </c>
      <c r="E53" s="28">
        <v>0</v>
      </c>
      <c r="F53" s="28">
        <v>0</v>
      </c>
      <c r="G53" s="28">
        <v>900</v>
      </c>
      <c r="H53" s="28">
        <v>0</v>
      </c>
      <c r="I53" s="28">
        <v>0</v>
      </c>
      <c r="J53" s="28">
        <v>0</v>
      </c>
      <c r="K53" s="28">
        <v>0</v>
      </c>
    </row>
    <row r="54" spans="1:11" x14ac:dyDescent="0.25">
      <c r="A54" s="25" t="s">
        <v>248</v>
      </c>
      <c r="B54" s="26" t="s">
        <v>241</v>
      </c>
      <c r="C54" s="26" t="s">
        <v>195</v>
      </c>
      <c r="D54" s="27" t="s">
        <v>249</v>
      </c>
      <c r="E54" s="28">
        <v>0</v>
      </c>
      <c r="F54" s="28">
        <v>0</v>
      </c>
      <c r="G54" s="28">
        <v>4717430.3</v>
      </c>
      <c r="H54" s="28">
        <v>0</v>
      </c>
      <c r="I54" s="28">
        <v>0</v>
      </c>
      <c r="J54" s="28">
        <v>105361.2</v>
      </c>
      <c r="K54" s="28">
        <v>4095.6</v>
      </c>
    </row>
    <row r="55" spans="1:11" x14ac:dyDescent="0.25">
      <c r="A55" s="25" t="s">
        <v>347</v>
      </c>
      <c r="B55" s="26" t="s">
        <v>241</v>
      </c>
      <c r="C55" s="26" t="s">
        <v>195</v>
      </c>
      <c r="D55" s="27" t="s">
        <v>326</v>
      </c>
      <c r="E55" s="28">
        <v>0</v>
      </c>
      <c r="F55" s="28">
        <v>0</v>
      </c>
      <c r="G55" s="28">
        <v>119296.7</v>
      </c>
      <c r="H55" s="28">
        <v>0</v>
      </c>
      <c r="I55" s="28">
        <v>0</v>
      </c>
      <c r="J55" s="28">
        <v>0</v>
      </c>
      <c r="K55" s="28">
        <v>0</v>
      </c>
    </row>
    <row r="56" spans="1:11" ht="21" x14ac:dyDescent="0.25">
      <c r="A56" s="21" t="s">
        <v>348</v>
      </c>
      <c r="B56" s="22" t="s">
        <v>349</v>
      </c>
      <c r="C56" s="22" t="s">
        <v>200</v>
      </c>
      <c r="D56" s="23" t="s">
        <v>186</v>
      </c>
      <c r="E56" s="24">
        <v>0</v>
      </c>
      <c r="F56" s="24">
        <v>0</v>
      </c>
      <c r="G56" s="24">
        <v>1248000</v>
      </c>
      <c r="H56" s="24">
        <v>0</v>
      </c>
      <c r="I56" s="24">
        <v>0</v>
      </c>
      <c r="J56" s="24">
        <v>0</v>
      </c>
      <c r="K56" s="24">
        <v>0</v>
      </c>
    </row>
    <row r="57" spans="1:11" x14ac:dyDescent="0.25">
      <c r="A57" s="21" t="s">
        <v>350</v>
      </c>
      <c r="B57" s="22" t="s">
        <v>349</v>
      </c>
      <c r="C57" s="22" t="s">
        <v>185</v>
      </c>
      <c r="D57" s="23" t="s">
        <v>186</v>
      </c>
      <c r="E57" s="24">
        <v>0</v>
      </c>
      <c r="F57" s="24">
        <v>0</v>
      </c>
      <c r="G57" s="24">
        <v>1248000</v>
      </c>
      <c r="H57" s="24">
        <v>0</v>
      </c>
      <c r="I57" s="24">
        <v>0</v>
      </c>
      <c r="J57" s="24">
        <v>0</v>
      </c>
      <c r="K57" s="24">
        <v>0</v>
      </c>
    </row>
    <row r="58" spans="1:11" x14ac:dyDescent="0.25">
      <c r="A58" s="21" t="s">
        <v>351</v>
      </c>
      <c r="B58" s="22" t="s">
        <v>349</v>
      </c>
      <c r="C58" s="22" t="s">
        <v>204</v>
      </c>
      <c r="D58" s="23" t="s">
        <v>186</v>
      </c>
      <c r="E58" s="24">
        <v>0</v>
      </c>
      <c r="F58" s="24">
        <v>0</v>
      </c>
      <c r="G58" s="24">
        <v>1248000</v>
      </c>
      <c r="H58" s="24">
        <v>0</v>
      </c>
      <c r="I58" s="24">
        <v>0</v>
      </c>
      <c r="J58" s="24">
        <v>0</v>
      </c>
      <c r="K58" s="24">
        <v>0</v>
      </c>
    </row>
    <row r="59" spans="1:11" x14ac:dyDescent="0.25">
      <c r="A59" s="25" t="s">
        <v>352</v>
      </c>
      <c r="B59" s="26" t="s">
        <v>349</v>
      </c>
      <c r="C59" s="26" t="s">
        <v>204</v>
      </c>
      <c r="D59" s="27" t="s">
        <v>222</v>
      </c>
      <c r="E59" s="28">
        <v>0</v>
      </c>
      <c r="F59" s="28">
        <v>0</v>
      </c>
      <c r="G59" s="28">
        <v>1248000</v>
      </c>
      <c r="H59" s="28">
        <v>0</v>
      </c>
      <c r="I59" s="28">
        <v>0</v>
      </c>
      <c r="J59" s="28">
        <v>0</v>
      </c>
      <c r="K59" s="28">
        <v>0</v>
      </c>
    </row>
    <row r="60" spans="1:11" x14ac:dyDescent="0.25">
      <c r="A60" s="21" t="s">
        <v>250</v>
      </c>
      <c r="B60" s="22" t="s">
        <v>191</v>
      </c>
      <c r="C60" s="22" t="s">
        <v>191</v>
      </c>
      <c r="D60" s="23" t="s">
        <v>191</v>
      </c>
      <c r="E60" s="24">
        <v>0</v>
      </c>
      <c r="F60" s="24">
        <v>0</v>
      </c>
      <c r="G60" s="24">
        <v>12802995.4</v>
      </c>
      <c r="H60" s="24">
        <v>0</v>
      </c>
      <c r="I60" s="24">
        <v>0</v>
      </c>
      <c r="J60" s="24">
        <v>314598.90000000002</v>
      </c>
      <c r="K60" s="24">
        <v>4095.6</v>
      </c>
    </row>
    <row r="61" spans="1:11" x14ac:dyDescent="0.25">
      <c r="A61" s="21" t="s">
        <v>251</v>
      </c>
      <c r="B61" s="22" t="s">
        <v>191</v>
      </c>
      <c r="C61" s="22" t="s">
        <v>191</v>
      </c>
      <c r="D61" s="23" t="s">
        <v>191</v>
      </c>
      <c r="E61" s="24">
        <v>0</v>
      </c>
      <c r="F61" s="24">
        <v>0</v>
      </c>
      <c r="G61" s="24">
        <v>35395191.799999997</v>
      </c>
      <c r="H61" s="24">
        <v>0</v>
      </c>
      <c r="I61" s="24">
        <v>0</v>
      </c>
      <c r="J61" s="24">
        <v>697907.8</v>
      </c>
      <c r="K61" s="24">
        <v>4095.6</v>
      </c>
    </row>
    <row r="62" spans="1:11" ht="24" x14ac:dyDescent="0.25">
      <c r="A62" s="29" t="s">
        <v>252</v>
      </c>
      <c r="B62" s="22" t="s">
        <v>191</v>
      </c>
      <c r="C62" s="22" t="s">
        <v>191</v>
      </c>
      <c r="D62" s="23" t="s">
        <v>191</v>
      </c>
      <c r="E62" s="30">
        <f t="shared" ref="E62:K62" si="0">E63+E64</f>
        <v>0.1</v>
      </c>
      <c r="F62" s="30">
        <f t="shared" si="0"/>
        <v>1220582.2</v>
      </c>
      <c r="G62" s="30">
        <f t="shared" si="0"/>
        <v>35395191.799999997</v>
      </c>
      <c r="H62" s="30">
        <f t="shared" si="0"/>
        <v>0</v>
      </c>
      <c r="I62" s="30">
        <f t="shared" si="0"/>
        <v>1220582.2</v>
      </c>
      <c r="J62" s="30">
        <f t="shared" si="0"/>
        <v>697907.8</v>
      </c>
      <c r="K62" s="30">
        <f t="shared" si="0"/>
        <v>4095.6</v>
      </c>
    </row>
    <row r="63" spans="1:11" x14ac:dyDescent="0.25">
      <c r="A63" s="29" t="s">
        <v>253</v>
      </c>
      <c r="B63" s="22" t="s">
        <v>191</v>
      </c>
      <c r="C63" s="22" t="s">
        <v>191</v>
      </c>
      <c r="D63" s="23" t="s">
        <v>191</v>
      </c>
      <c r="E63" s="30">
        <v>0</v>
      </c>
      <c r="F63" s="30">
        <v>0</v>
      </c>
      <c r="G63" s="30">
        <v>35395191.799999997</v>
      </c>
      <c r="H63" s="30">
        <v>0</v>
      </c>
      <c r="I63" s="30">
        <v>0</v>
      </c>
      <c r="J63" s="30">
        <v>697907.8</v>
      </c>
      <c r="K63" s="30">
        <v>4095.6</v>
      </c>
    </row>
    <row r="64" spans="1:11" x14ac:dyDescent="0.25">
      <c r="A64" s="29" t="s">
        <v>254</v>
      </c>
      <c r="B64" s="22" t="s">
        <v>191</v>
      </c>
      <c r="C64" s="22" t="s">
        <v>191</v>
      </c>
      <c r="D64" s="23" t="s">
        <v>191</v>
      </c>
      <c r="E64" s="30">
        <v>0.1</v>
      </c>
      <c r="F64" s="30">
        <v>1220582.2</v>
      </c>
      <c r="G64" s="30">
        <v>0</v>
      </c>
      <c r="H64" s="30">
        <v>0</v>
      </c>
      <c r="I64" s="30">
        <v>1220582.2</v>
      </c>
      <c r="J64" s="30">
        <v>0</v>
      </c>
      <c r="K64" s="30">
        <v>0</v>
      </c>
    </row>
    <row r="65" spans="1:11" x14ac:dyDescent="0.25">
      <c r="A65" s="29" t="s">
        <v>255</v>
      </c>
      <c r="B65" s="22" t="s">
        <v>191</v>
      </c>
      <c r="C65" s="22" t="s">
        <v>191</v>
      </c>
      <c r="D65" s="31" t="s">
        <v>191</v>
      </c>
      <c r="E65" s="24">
        <v>0</v>
      </c>
      <c r="F65" s="24">
        <v>0</v>
      </c>
      <c r="G65" s="24">
        <v>595598</v>
      </c>
      <c r="H65" s="24">
        <v>12</v>
      </c>
      <c r="I65" s="24">
        <v>184539.6</v>
      </c>
      <c r="J65" s="24">
        <v>254155.6</v>
      </c>
      <c r="K65" s="24">
        <v>0</v>
      </c>
    </row>
    <row r="66" spans="1:11" ht="24" x14ac:dyDescent="0.25">
      <c r="A66" s="29" t="s">
        <v>256</v>
      </c>
      <c r="B66" s="22" t="s">
        <v>191</v>
      </c>
      <c r="C66" s="22" t="s">
        <v>191</v>
      </c>
      <c r="D66" s="31" t="s">
        <v>191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</sheetData>
  <mergeCells count="7">
    <mergeCell ref="A1:E1"/>
    <mergeCell ref="A2:E2"/>
    <mergeCell ref="A4:A5"/>
    <mergeCell ref="B4:B5"/>
    <mergeCell ref="C4:C5"/>
    <mergeCell ref="D4:D5"/>
    <mergeCell ref="E4:K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opLeftCell="A25" workbookViewId="0">
      <selection activeCell="C22" sqref="C22:D22"/>
    </sheetView>
  </sheetViews>
  <sheetFormatPr defaultColWidth="9.140625" defaultRowHeight="15" x14ac:dyDescent="0.25"/>
  <cols>
    <col min="1" max="1" width="49" style="19" customWidth="1"/>
    <col min="2" max="4" width="7.140625" style="19" customWidth="1"/>
    <col min="5" max="5" width="13" style="19" bestFit="1" customWidth="1"/>
    <col min="6" max="6" width="16.28515625" style="19" customWidth="1"/>
    <col min="7" max="8" width="13" style="19" customWidth="1"/>
    <col min="9" max="9" width="9.140625" style="19" customWidth="1"/>
    <col min="10" max="16384" width="9.140625" style="19"/>
  </cols>
  <sheetData>
    <row r="1" spans="1:8" x14ac:dyDescent="0.25">
      <c r="A1" s="187" t="s">
        <v>257</v>
      </c>
      <c r="B1" s="187"/>
      <c r="C1" s="187"/>
      <c r="D1" s="187"/>
      <c r="E1" s="187"/>
    </row>
    <row r="3" spans="1:8" ht="45" customHeight="1" x14ac:dyDescent="0.25">
      <c r="A3" s="189" t="s">
        <v>175</v>
      </c>
      <c r="B3" s="191" t="s">
        <v>176</v>
      </c>
      <c r="C3" s="191" t="s">
        <v>177</v>
      </c>
      <c r="D3" s="191" t="s">
        <v>178</v>
      </c>
      <c r="E3" s="193" t="s">
        <v>179</v>
      </c>
      <c r="F3" s="194"/>
      <c r="G3" s="194"/>
      <c r="H3" s="194"/>
    </row>
    <row r="4" spans="1:8" x14ac:dyDescent="0.25">
      <c r="A4" s="190"/>
      <c r="B4" s="192"/>
      <c r="C4" s="192"/>
      <c r="D4" s="192"/>
      <c r="E4" s="52" t="s">
        <v>181</v>
      </c>
      <c r="F4" s="52" t="s">
        <v>182</v>
      </c>
      <c r="G4" s="52" t="s">
        <v>181</v>
      </c>
      <c r="H4" s="52" t="s">
        <v>364</v>
      </c>
    </row>
    <row r="5" spans="1:8" x14ac:dyDescent="0.25">
      <c r="A5" s="21" t="s">
        <v>183</v>
      </c>
      <c r="B5" s="22" t="s">
        <v>184</v>
      </c>
      <c r="C5" s="22" t="s">
        <v>185</v>
      </c>
      <c r="D5" s="23" t="s">
        <v>186</v>
      </c>
      <c r="E5" s="24">
        <v>0</v>
      </c>
      <c r="F5" s="24">
        <v>18067246.300000001</v>
      </c>
      <c r="G5" s="24">
        <v>0</v>
      </c>
      <c r="H5" s="24">
        <v>306647.09999999998</v>
      </c>
    </row>
    <row r="6" spans="1:8" x14ac:dyDescent="0.25">
      <c r="A6" s="21" t="s">
        <v>187</v>
      </c>
      <c r="B6" s="22" t="s">
        <v>184</v>
      </c>
      <c r="C6" s="22" t="s">
        <v>188</v>
      </c>
      <c r="D6" s="23" t="s">
        <v>186</v>
      </c>
      <c r="E6" s="24">
        <v>0</v>
      </c>
      <c r="F6" s="24">
        <v>18067246.300000001</v>
      </c>
      <c r="G6" s="24">
        <v>0</v>
      </c>
      <c r="H6" s="24">
        <v>306647.09999999998</v>
      </c>
    </row>
    <row r="7" spans="1:8" x14ac:dyDescent="0.25">
      <c r="A7" s="25" t="s">
        <v>189</v>
      </c>
      <c r="B7" s="26" t="s">
        <v>184</v>
      </c>
      <c r="C7" s="26" t="s">
        <v>188</v>
      </c>
      <c r="D7" s="27" t="s">
        <v>59</v>
      </c>
      <c r="E7" s="28">
        <v>0</v>
      </c>
      <c r="F7" s="28">
        <v>18067246.300000001</v>
      </c>
      <c r="G7" s="28">
        <v>0</v>
      </c>
      <c r="H7" s="28">
        <v>306647.09999999998</v>
      </c>
    </row>
    <row r="8" spans="1:8" x14ac:dyDescent="0.25">
      <c r="A8" s="21" t="s">
        <v>190</v>
      </c>
      <c r="B8" s="22" t="s">
        <v>191</v>
      </c>
      <c r="C8" s="22" t="s">
        <v>191</v>
      </c>
      <c r="D8" s="23" t="s">
        <v>191</v>
      </c>
      <c r="E8" s="24">
        <v>0</v>
      </c>
      <c r="F8" s="24">
        <v>18067246.300000001</v>
      </c>
      <c r="G8" s="24">
        <v>0</v>
      </c>
      <c r="H8" s="24">
        <v>306647.09999999998</v>
      </c>
    </row>
    <row r="9" spans="1:8" x14ac:dyDescent="0.25">
      <c r="A9" s="21" t="s">
        <v>192</v>
      </c>
      <c r="B9" s="22" t="s">
        <v>184</v>
      </c>
      <c r="C9" s="22" t="s">
        <v>193</v>
      </c>
      <c r="D9" s="23" t="s">
        <v>186</v>
      </c>
      <c r="E9" s="24">
        <v>0</v>
      </c>
      <c r="F9" s="24">
        <v>4452086.5999999996</v>
      </c>
      <c r="G9" s="24">
        <v>0</v>
      </c>
      <c r="H9" s="24">
        <v>76661.8</v>
      </c>
    </row>
    <row r="10" spans="1:8" ht="21" x14ac:dyDescent="0.25">
      <c r="A10" s="21" t="s">
        <v>194</v>
      </c>
      <c r="B10" s="22" t="s">
        <v>184</v>
      </c>
      <c r="C10" s="22" t="s">
        <v>195</v>
      </c>
      <c r="D10" s="23" t="s">
        <v>186</v>
      </c>
      <c r="E10" s="24">
        <v>0</v>
      </c>
      <c r="F10" s="24">
        <v>4452086.5999999996</v>
      </c>
      <c r="G10" s="24">
        <v>0</v>
      </c>
      <c r="H10" s="24">
        <v>76661.8</v>
      </c>
    </row>
    <row r="11" spans="1:8" x14ac:dyDescent="0.25">
      <c r="A11" s="25" t="s">
        <v>196</v>
      </c>
      <c r="B11" s="26" t="s">
        <v>184</v>
      </c>
      <c r="C11" s="26" t="s">
        <v>195</v>
      </c>
      <c r="D11" s="27" t="s">
        <v>59</v>
      </c>
      <c r="E11" s="28">
        <v>0</v>
      </c>
      <c r="F11" s="28">
        <v>4452086.5999999996</v>
      </c>
      <c r="G11" s="28">
        <v>0</v>
      </c>
      <c r="H11" s="28">
        <v>76661.8</v>
      </c>
    </row>
    <row r="12" spans="1:8" x14ac:dyDescent="0.25">
      <c r="A12" s="21" t="s">
        <v>197</v>
      </c>
      <c r="B12" s="22" t="s">
        <v>191</v>
      </c>
      <c r="C12" s="22" t="s">
        <v>191</v>
      </c>
      <c r="D12" s="23" t="s">
        <v>191</v>
      </c>
      <c r="E12" s="24">
        <v>0</v>
      </c>
      <c r="F12" s="24">
        <v>4452086.5999999996</v>
      </c>
      <c r="G12" s="24">
        <v>0</v>
      </c>
      <c r="H12" s="24">
        <v>76661.8</v>
      </c>
    </row>
    <row r="13" spans="1:8" x14ac:dyDescent="0.25">
      <c r="A13" s="21" t="s">
        <v>198</v>
      </c>
      <c r="B13" s="22" t="s">
        <v>199</v>
      </c>
      <c r="C13" s="22" t="s">
        <v>200</v>
      </c>
      <c r="D13" s="23" t="s">
        <v>186</v>
      </c>
      <c r="E13" s="24">
        <v>0</v>
      </c>
      <c r="F13" s="24">
        <v>2334833.2000000002</v>
      </c>
      <c r="G13" s="24">
        <v>0</v>
      </c>
      <c r="H13" s="24">
        <v>0</v>
      </c>
    </row>
    <row r="14" spans="1:8" x14ac:dyDescent="0.25">
      <c r="A14" s="21" t="s">
        <v>201</v>
      </c>
      <c r="B14" s="22" t="s">
        <v>199</v>
      </c>
      <c r="C14" s="22" t="s">
        <v>185</v>
      </c>
      <c r="D14" s="23" t="s">
        <v>186</v>
      </c>
      <c r="E14" s="24">
        <v>0</v>
      </c>
      <c r="F14" s="24">
        <v>1319820.8</v>
      </c>
      <c r="G14" s="24">
        <v>0</v>
      </c>
      <c r="H14" s="24">
        <v>0</v>
      </c>
    </row>
    <row r="15" spans="1:8" x14ac:dyDescent="0.25">
      <c r="A15" s="25" t="s">
        <v>202</v>
      </c>
      <c r="B15" s="26" t="s">
        <v>199</v>
      </c>
      <c r="C15" s="26" t="s">
        <v>188</v>
      </c>
      <c r="D15" s="27" t="s">
        <v>186</v>
      </c>
      <c r="E15" s="28">
        <v>0</v>
      </c>
      <c r="F15" s="28">
        <v>183772.79999999999</v>
      </c>
      <c r="G15" s="28">
        <v>0</v>
      </c>
      <c r="H15" s="28">
        <v>0</v>
      </c>
    </row>
    <row r="16" spans="1:8" x14ac:dyDescent="0.25">
      <c r="A16" s="25" t="s">
        <v>203</v>
      </c>
      <c r="B16" s="26" t="s">
        <v>199</v>
      </c>
      <c r="C16" s="26" t="s">
        <v>204</v>
      </c>
      <c r="D16" s="27" t="s">
        <v>186</v>
      </c>
      <c r="E16" s="28">
        <v>0</v>
      </c>
      <c r="F16" s="28">
        <v>1136048</v>
      </c>
      <c r="G16" s="28">
        <v>0</v>
      </c>
      <c r="H16" s="28">
        <v>0</v>
      </c>
    </row>
    <row r="17" spans="1:8" x14ac:dyDescent="0.25">
      <c r="A17" s="21" t="s">
        <v>205</v>
      </c>
      <c r="B17" s="22" t="s">
        <v>199</v>
      </c>
      <c r="C17" s="22" t="s">
        <v>206</v>
      </c>
      <c r="D17" s="23" t="s">
        <v>186</v>
      </c>
      <c r="E17" s="24">
        <v>0</v>
      </c>
      <c r="F17" s="24">
        <v>44924.7</v>
      </c>
      <c r="G17" s="24">
        <v>0</v>
      </c>
      <c r="H17" s="24">
        <v>0</v>
      </c>
    </row>
    <row r="18" spans="1:8" x14ac:dyDescent="0.25">
      <c r="A18" s="21" t="s">
        <v>207</v>
      </c>
      <c r="B18" s="22" t="s">
        <v>199</v>
      </c>
      <c r="C18" s="22" t="s">
        <v>208</v>
      </c>
      <c r="D18" s="23" t="s">
        <v>186</v>
      </c>
      <c r="E18" s="24">
        <v>0</v>
      </c>
      <c r="F18" s="24">
        <v>44924.7</v>
      </c>
      <c r="G18" s="24">
        <v>0</v>
      </c>
      <c r="H18" s="24">
        <v>0</v>
      </c>
    </row>
    <row r="19" spans="1:8" x14ac:dyDescent="0.25">
      <c r="A19" s="25" t="s">
        <v>209</v>
      </c>
      <c r="B19" s="26" t="s">
        <v>199</v>
      </c>
      <c r="C19" s="26" t="s">
        <v>208</v>
      </c>
      <c r="D19" s="27" t="s">
        <v>59</v>
      </c>
      <c r="E19" s="28">
        <v>0</v>
      </c>
      <c r="F19" s="28">
        <v>10740</v>
      </c>
      <c r="G19" s="28">
        <v>0</v>
      </c>
      <c r="H19" s="28">
        <v>0</v>
      </c>
    </row>
    <row r="20" spans="1:8" ht="21" x14ac:dyDescent="0.25">
      <c r="A20" s="21" t="s">
        <v>210</v>
      </c>
      <c r="B20" s="22" t="s">
        <v>199</v>
      </c>
      <c r="C20" s="22" t="s">
        <v>208</v>
      </c>
      <c r="D20" s="23" t="s">
        <v>211</v>
      </c>
      <c r="E20" s="24">
        <v>0</v>
      </c>
      <c r="F20" s="24">
        <v>34184.699999999997</v>
      </c>
      <c r="G20" s="24">
        <v>0</v>
      </c>
      <c r="H20" s="24">
        <v>0</v>
      </c>
    </row>
    <row r="21" spans="1:8" x14ac:dyDescent="0.25">
      <c r="A21" s="25" t="s">
        <v>341</v>
      </c>
      <c r="B21" s="26" t="s">
        <v>199</v>
      </c>
      <c r="C21" s="26" t="s">
        <v>208</v>
      </c>
      <c r="D21" s="27" t="s">
        <v>342</v>
      </c>
      <c r="E21" s="28">
        <v>0</v>
      </c>
      <c r="F21" s="28">
        <v>23274.7</v>
      </c>
      <c r="G21" s="28">
        <v>0</v>
      </c>
      <c r="H21" s="28">
        <v>0</v>
      </c>
    </row>
    <row r="22" spans="1:8" x14ac:dyDescent="0.25">
      <c r="A22" s="25" t="s">
        <v>212</v>
      </c>
      <c r="B22" s="26" t="s">
        <v>199</v>
      </c>
      <c r="C22" s="26" t="s">
        <v>208</v>
      </c>
      <c r="D22" s="27" t="s">
        <v>213</v>
      </c>
      <c r="E22" s="28">
        <v>0</v>
      </c>
      <c r="F22" s="28">
        <v>10910</v>
      </c>
      <c r="G22" s="28">
        <v>0</v>
      </c>
      <c r="H22" s="28">
        <v>0</v>
      </c>
    </row>
    <row r="23" spans="1:8" x14ac:dyDescent="0.25">
      <c r="A23" s="21" t="s">
        <v>214</v>
      </c>
      <c r="B23" s="22" t="s">
        <v>199</v>
      </c>
      <c r="C23" s="22" t="s">
        <v>215</v>
      </c>
      <c r="D23" s="23" t="s">
        <v>186</v>
      </c>
      <c r="E23" s="24">
        <v>0</v>
      </c>
      <c r="F23" s="24">
        <v>376541.9</v>
      </c>
      <c r="G23" s="24">
        <v>0</v>
      </c>
      <c r="H23" s="24">
        <v>0</v>
      </c>
    </row>
    <row r="24" spans="1:8" x14ac:dyDescent="0.25">
      <c r="A24" s="21" t="s">
        <v>216</v>
      </c>
      <c r="B24" s="22" t="s">
        <v>199</v>
      </c>
      <c r="C24" s="22" t="s">
        <v>217</v>
      </c>
      <c r="D24" s="23" t="s">
        <v>186</v>
      </c>
      <c r="E24" s="24">
        <v>0</v>
      </c>
      <c r="F24" s="24">
        <v>376541.9</v>
      </c>
      <c r="G24" s="24">
        <v>0</v>
      </c>
      <c r="H24" s="24">
        <v>0</v>
      </c>
    </row>
    <row r="25" spans="1:8" x14ac:dyDescent="0.25">
      <c r="A25" s="21" t="s">
        <v>218</v>
      </c>
      <c r="B25" s="22" t="s">
        <v>199</v>
      </c>
      <c r="C25" s="22" t="s">
        <v>217</v>
      </c>
      <c r="D25" s="23" t="s">
        <v>59</v>
      </c>
      <c r="E25" s="24">
        <v>0</v>
      </c>
      <c r="F25" s="24">
        <v>331003.2</v>
      </c>
      <c r="G25" s="24">
        <v>0</v>
      </c>
      <c r="H25" s="24">
        <v>0</v>
      </c>
    </row>
    <row r="26" spans="1:8" x14ac:dyDescent="0.25">
      <c r="A26" s="25" t="s">
        <v>219</v>
      </c>
      <c r="B26" s="26" t="s">
        <v>199</v>
      </c>
      <c r="C26" s="26" t="s">
        <v>217</v>
      </c>
      <c r="D26" s="27" t="s">
        <v>220</v>
      </c>
      <c r="E26" s="28">
        <v>0</v>
      </c>
      <c r="F26" s="28">
        <v>178136.1</v>
      </c>
      <c r="G26" s="28">
        <v>0</v>
      </c>
      <c r="H26" s="28">
        <v>0</v>
      </c>
    </row>
    <row r="27" spans="1:8" x14ac:dyDescent="0.25">
      <c r="A27" s="25" t="s">
        <v>353</v>
      </c>
      <c r="B27" s="26" t="s">
        <v>199</v>
      </c>
      <c r="C27" s="26" t="s">
        <v>217</v>
      </c>
      <c r="D27" s="27" t="s">
        <v>245</v>
      </c>
      <c r="E27" s="28">
        <v>0</v>
      </c>
      <c r="F27" s="28">
        <v>2184</v>
      </c>
      <c r="G27" s="28">
        <v>0</v>
      </c>
      <c r="H27" s="28">
        <v>0</v>
      </c>
    </row>
    <row r="28" spans="1:8" x14ac:dyDescent="0.25">
      <c r="A28" s="25" t="s">
        <v>258</v>
      </c>
      <c r="B28" s="26" t="s">
        <v>199</v>
      </c>
      <c r="C28" s="26" t="s">
        <v>217</v>
      </c>
      <c r="D28" s="27" t="s">
        <v>259</v>
      </c>
      <c r="E28" s="28">
        <v>0</v>
      </c>
      <c r="F28" s="28">
        <v>150683</v>
      </c>
      <c r="G28" s="28">
        <v>0</v>
      </c>
      <c r="H28" s="28">
        <v>0</v>
      </c>
    </row>
    <row r="29" spans="1:8" x14ac:dyDescent="0.25">
      <c r="A29" s="25" t="s">
        <v>354</v>
      </c>
      <c r="B29" s="26" t="s">
        <v>199</v>
      </c>
      <c r="C29" s="26" t="s">
        <v>217</v>
      </c>
      <c r="D29" s="27" t="s">
        <v>326</v>
      </c>
      <c r="E29" s="28">
        <v>0</v>
      </c>
      <c r="F29" s="28">
        <v>26532.799999999999</v>
      </c>
      <c r="G29" s="28">
        <v>0</v>
      </c>
      <c r="H29" s="28">
        <v>0</v>
      </c>
    </row>
    <row r="30" spans="1:8" x14ac:dyDescent="0.25">
      <c r="A30" s="25" t="s">
        <v>221</v>
      </c>
      <c r="B30" s="26" t="s">
        <v>199</v>
      </c>
      <c r="C30" s="26" t="s">
        <v>217</v>
      </c>
      <c r="D30" s="27" t="s">
        <v>222</v>
      </c>
      <c r="E30" s="28">
        <v>0</v>
      </c>
      <c r="F30" s="28">
        <v>19005.900000000001</v>
      </c>
      <c r="G30" s="28">
        <v>0</v>
      </c>
      <c r="H30" s="28">
        <v>0</v>
      </c>
    </row>
    <row r="31" spans="1:8" x14ac:dyDescent="0.25">
      <c r="A31" s="21" t="s">
        <v>223</v>
      </c>
      <c r="B31" s="22" t="s">
        <v>199</v>
      </c>
      <c r="C31" s="22" t="s">
        <v>224</v>
      </c>
      <c r="D31" s="23" t="s">
        <v>186</v>
      </c>
      <c r="E31" s="24">
        <v>0</v>
      </c>
      <c r="F31" s="24">
        <v>593545.9</v>
      </c>
      <c r="G31" s="24">
        <v>0</v>
      </c>
      <c r="H31" s="24">
        <v>0</v>
      </c>
    </row>
    <row r="32" spans="1:8" x14ac:dyDescent="0.25">
      <c r="A32" s="25" t="s">
        <v>225</v>
      </c>
      <c r="B32" s="26" t="s">
        <v>199</v>
      </c>
      <c r="C32" s="26" t="s">
        <v>226</v>
      </c>
      <c r="D32" s="27" t="s">
        <v>186</v>
      </c>
      <c r="E32" s="28">
        <v>0</v>
      </c>
      <c r="F32" s="28">
        <v>9851.7999999999993</v>
      </c>
      <c r="G32" s="28">
        <v>0</v>
      </c>
      <c r="H32" s="28">
        <v>0</v>
      </c>
    </row>
    <row r="33" spans="1:8" ht="21" x14ac:dyDescent="0.25">
      <c r="A33" s="21" t="s">
        <v>227</v>
      </c>
      <c r="B33" s="22" t="s">
        <v>199</v>
      </c>
      <c r="C33" s="22" t="s">
        <v>228</v>
      </c>
      <c r="D33" s="23" t="s">
        <v>186</v>
      </c>
      <c r="E33" s="24">
        <v>0</v>
      </c>
      <c r="F33" s="24">
        <v>429656.9</v>
      </c>
      <c r="G33" s="24">
        <v>0</v>
      </c>
      <c r="H33" s="24">
        <v>0</v>
      </c>
    </row>
    <row r="34" spans="1:8" x14ac:dyDescent="0.25">
      <c r="A34" s="25" t="s">
        <v>229</v>
      </c>
      <c r="B34" s="26" t="s">
        <v>199</v>
      </c>
      <c r="C34" s="26" t="s">
        <v>228</v>
      </c>
      <c r="D34" s="27" t="s">
        <v>59</v>
      </c>
      <c r="E34" s="28">
        <v>0</v>
      </c>
      <c r="F34" s="28">
        <v>429656.9</v>
      </c>
      <c r="G34" s="28">
        <v>0</v>
      </c>
      <c r="H34" s="28">
        <v>0</v>
      </c>
    </row>
    <row r="35" spans="1:8" x14ac:dyDescent="0.25">
      <c r="A35" s="21" t="s">
        <v>230</v>
      </c>
      <c r="B35" s="22" t="s">
        <v>199</v>
      </c>
      <c r="C35" s="22" t="s">
        <v>231</v>
      </c>
      <c r="D35" s="23" t="s">
        <v>186</v>
      </c>
      <c r="E35" s="24">
        <v>0</v>
      </c>
      <c r="F35" s="24">
        <v>154037.29999999999</v>
      </c>
      <c r="G35" s="24">
        <v>0</v>
      </c>
      <c r="H35" s="24">
        <v>0</v>
      </c>
    </row>
    <row r="36" spans="1:8" x14ac:dyDescent="0.25">
      <c r="A36" s="25" t="s">
        <v>230</v>
      </c>
      <c r="B36" s="26" t="s">
        <v>199</v>
      </c>
      <c r="C36" s="26" t="s">
        <v>231</v>
      </c>
      <c r="D36" s="27" t="s">
        <v>213</v>
      </c>
      <c r="E36" s="28">
        <v>0</v>
      </c>
      <c r="F36" s="28">
        <v>154037.29999999999</v>
      </c>
      <c r="G36" s="28">
        <v>0</v>
      </c>
      <c r="H36" s="28">
        <v>0</v>
      </c>
    </row>
    <row r="37" spans="1:8" x14ac:dyDescent="0.25">
      <c r="A37" s="21" t="s">
        <v>232</v>
      </c>
      <c r="B37" s="22" t="s">
        <v>233</v>
      </c>
      <c r="C37" s="22" t="s">
        <v>200</v>
      </c>
      <c r="D37" s="23" t="s">
        <v>186</v>
      </c>
      <c r="E37" s="24">
        <v>0</v>
      </c>
      <c r="F37" s="24">
        <v>2780178.7</v>
      </c>
      <c r="G37" s="24">
        <v>0</v>
      </c>
      <c r="H37" s="24">
        <v>0</v>
      </c>
    </row>
    <row r="38" spans="1:8" x14ac:dyDescent="0.25">
      <c r="A38" s="21" t="s">
        <v>343</v>
      </c>
      <c r="B38" s="22" t="s">
        <v>233</v>
      </c>
      <c r="C38" s="22" t="s">
        <v>206</v>
      </c>
      <c r="D38" s="23" t="s">
        <v>186</v>
      </c>
      <c r="E38" s="24">
        <v>0</v>
      </c>
      <c r="F38" s="24">
        <v>1484913.7</v>
      </c>
      <c r="G38" s="24">
        <v>0</v>
      </c>
      <c r="H38" s="24">
        <v>0</v>
      </c>
    </row>
    <row r="39" spans="1:8" x14ac:dyDescent="0.25">
      <c r="A39" s="21" t="s">
        <v>344</v>
      </c>
      <c r="B39" s="22" t="s">
        <v>233</v>
      </c>
      <c r="C39" s="22" t="s">
        <v>323</v>
      </c>
      <c r="D39" s="23" t="s">
        <v>186</v>
      </c>
      <c r="E39" s="24">
        <v>0</v>
      </c>
      <c r="F39" s="24">
        <v>1484913.7</v>
      </c>
      <c r="G39" s="24">
        <v>0</v>
      </c>
      <c r="H39" s="24">
        <v>0</v>
      </c>
    </row>
    <row r="40" spans="1:8" x14ac:dyDescent="0.25">
      <c r="A40" s="25" t="s">
        <v>345</v>
      </c>
      <c r="B40" s="26" t="s">
        <v>233</v>
      </c>
      <c r="C40" s="26" t="s">
        <v>323</v>
      </c>
      <c r="D40" s="27" t="s">
        <v>326</v>
      </c>
      <c r="E40" s="28">
        <v>0</v>
      </c>
      <c r="F40" s="28">
        <v>1484913.7</v>
      </c>
      <c r="G40" s="28">
        <v>0</v>
      </c>
      <c r="H40" s="28">
        <v>0</v>
      </c>
    </row>
    <row r="41" spans="1:8" x14ac:dyDescent="0.25">
      <c r="A41" s="21" t="s">
        <v>234</v>
      </c>
      <c r="B41" s="22" t="s">
        <v>233</v>
      </c>
      <c r="C41" s="22" t="s">
        <v>215</v>
      </c>
      <c r="D41" s="23" t="s">
        <v>186</v>
      </c>
      <c r="E41" s="24">
        <v>0</v>
      </c>
      <c r="F41" s="24">
        <v>1295264.8999999999</v>
      </c>
      <c r="G41" s="24">
        <v>0</v>
      </c>
      <c r="H41" s="24">
        <v>0</v>
      </c>
    </row>
    <row r="42" spans="1:8" x14ac:dyDescent="0.25">
      <c r="A42" s="21" t="s">
        <v>207</v>
      </c>
      <c r="B42" s="22" t="s">
        <v>233</v>
      </c>
      <c r="C42" s="22" t="s">
        <v>235</v>
      </c>
      <c r="D42" s="23" t="s">
        <v>186</v>
      </c>
      <c r="E42" s="24">
        <v>0</v>
      </c>
      <c r="F42" s="24">
        <v>1288093.7</v>
      </c>
      <c r="G42" s="24">
        <v>0</v>
      </c>
      <c r="H42" s="24">
        <v>0</v>
      </c>
    </row>
    <row r="43" spans="1:8" x14ac:dyDescent="0.25">
      <c r="A43" s="25" t="s">
        <v>209</v>
      </c>
      <c r="B43" s="26" t="s">
        <v>233</v>
      </c>
      <c r="C43" s="26" t="s">
        <v>235</v>
      </c>
      <c r="D43" s="27" t="s">
        <v>59</v>
      </c>
      <c r="E43" s="28">
        <v>0</v>
      </c>
      <c r="F43" s="28">
        <v>195349.1</v>
      </c>
      <c r="G43" s="28">
        <v>0</v>
      </c>
      <c r="H43" s="28">
        <v>0</v>
      </c>
    </row>
    <row r="44" spans="1:8" x14ac:dyDescent="0.25">
      <c r="A44" s="21" t="s">
        <v>236</v>
      </c>
      <c r="B44" s="22" t="s">
        <v>233</v>
      </c>
      <c r="C44" s="22" t="s">
        <v>235</v>
      </c>
      <c r="D44" s="23" t="s">
        <v>211</v>
      </c>
      <c r="E44" s="24">
        <v>0</v>
      </c>
      <c r="F44" s="24">
        <v>1092744.6000000001</v>
      </c>
      <c r="G44" s="24">
        <v>0</v>
      </c>
      <c r="H44" s="24">
        <v>0</v>
      </c>
    </row>
    <row r="45" spans="1:8" x14ac:dyDescent="0.25">
      <c r="A45" s="25" t="s">
        <v>260</v>
      </c>
      <c r="B45" s="26" t="s">
        <v>233</v>
      </c>
      <c r="C45" s="26" t="s">
        <v>235</v>
      </c>
      <c r="D45" s="27" t="s">
        <v>261</v>
      </c>
      <c r="E45" s="28">
        <v>0</v>
      </c>
      <c r="F45" s="28">
        <v>143513.4</v>
      </c>
      <c r="G45" s="28">
        <v>0</v>
      </c>
      <c r="H45" s="28">
        <v>0</v>
      </c>
    </row>
    <row r="46" spans="1:8" ht="22.5" x14ac:dyDescent="0.25">
      <c r="A46" s="25" t="s">
        <v>237</v>
      </c>
      <c r="B46" s="26" t="s">
        <v>233</v>
      </c>
      <c r="C46" s="26" t="s">
        <v>235</v>
      </c>
      <c r="D46" s="27" t="s">
        <v>238</v>
      </c>
      <c r="E46" s="28">
        <v>0</v>
      </c>
      <c r="F46" s="28">
        <v>863853.8</v>
      </c>
      <c r="G46" s="28">
        <v>0</v>
      </c>
      <c r="H46" s="28">
        <v>0</v>
      </c>
    </row>
    <row r="47" spans="1:8" x14ac:dyDescent="0.25">
      <c r="A47" s="25" t="s">
        <v>239</v>
      </c>
      <c r="B47" s="26" t="s">
        <v>233</v>
      </c>
      <c r="C47" s="26" t="s">
        <v>235</v>
      </c>
      <c r="D47" s="27" t="s">
        <v>213</v>
      </c>
      <c r="E47" s="28">
        <v>0</v>
      </c>
      <c r="F47" s="28">
        <v>85377.3</v>
      </c>
      <c r="G47" s="28">
        <v>0</v>
      </c>
      <c r="H47" s="28">
        <v>0</v>
      </c>
    </row>
    <row r="48" spans="1:8" x14ac:dyDescent="0.25">
      <c r="A48" s="21" t="s">
        <v>262</v>
      </c>
      <c r="B48" s="22" t="s">
        <v>233</v>
      </c>
      <c r="C48" s="22" t="s">
        <v>263</v>
      </c>
      <c r="D48" s="23" t="s">
        <v>186</v>
      </c>
      <c r="E48" s="24">
        <v>0</v>
      </c>
      <c r="F48" s="24">
        <v>7171.2</v>
      </c>
      <c r="G48" s="24">
        <v>0</v>
      </c>
      <c r="H48" s="24">
        <v>0</v>
      </c>
    </row>
    <row r="49" spans="1:8" x14ac:dyDescent="0.25">
      <c r="A49" s="25" t="s">
        <v>264</v>
      </c>
      <c r="B49" s="26" t="s">
        <v>233</v>
      </c>
      <c r="C49" s="26" t="s">
        <v>263</v>
      </c>
      <c r="D49" s="27" t="s">
        <v>211</v>
      </c>
      <c r="E49" s="28">
        <v>0</v>
      </c>
      <c r="F49" s="28">
        <v>7171.2</v>
      </c>
      <c r="G49" s="28">
        <v>0</v>
      </c>
      <c r="H49" s="28">
        <v>0</v>
      </c>
    </row>
    <row r="50" spans="1:8" x14ac:dyDescent="0.25">
      <c r="A50" s="21" t="s">
        <v>240</v>
      </c>
      <c r="B50" s="22" t="s">
        <v>241</v>
      </c>
      <c r="C50" s="22" t="s">
        <v>200</v>
      </c>
      <c r="D50" s="23" t="s">
        <v>186</v>
      </c>
      <c r="E50" s="24">
        <v>0</v>
      </c>
      <c r="F50" s="24">
        <v>4548399.5</v>
      </c>
      <c r="G50" s="24">
        <v>0</v>
      </c>
      <c r="H50" s="24">
        <v>0</v>
      </c>
    </row>
    <row r="51" spans="1:8" x14ac:dyDescent="0.25">
      <c r="A51" s="21" t="s">
        <v>242</v>
      </c>
      <c r="B51" s="22" t="s">
        <v>241</v>
      </c>
      <c r="C51" s="22" t="s">
        <v>193</v>
      </c>
      <c r="D51" s="23" t="s">
        <v>186</v>
      </c>
      <c r="E51" s="24">
        <v>0</v>
      </c>
      <c r="F51" s="24">
        <v>4548399.5</v>
      </c>
      <c r="G51" s="24">
        <v>0</v>
      </c>
      <c r="H51" s="24">
        <v>0</v>
      </c>
    </row>
    <row r="52" spans="1:8" x14ac:dyDescent="0.25">
      <c r="A52" s="21" t="s">
        <v>243</v>
      </c>
      <c r="B52" s="22" t="s">
        <v>241</v>
      </c>
      <c r="C52" s="22" t="s">
        <v>195</v>
      </c>
      <c r="D52" s="23" t="s">
        <v>186</v>
      </c>
      <c r="E52" s="24">
        <v>0</v>
      </c>
      <c r="F52" s="24">
        <v>4548399.5</v>
      </c>
      <c r="G52" s="24">
        <v>0</v>
      </c>
      <c r="H52" s="24">
        <v>0</v>
      </c>
    </row>
    <row r="53" spans="1:8" x14ac:dyDescent="0.25">
      <c r="A53" s="21" t="s">
        <v>242</v>
      </c>
      <c r="B53" s="22" t="s">
        <v>241</v>
      </c>
      <c r="C53" s="22" t="s">
        <v>195</v>
      </c>
      <c r="D53" s="23" t="s">
        <v>59</v>
      </c>
      <c r="E53" s="24">
        <v>0</v>
      </c>
      <c r="F53" s="24">
        <v>4429102.8</v>
      </c>
      <c r="G53" s="24">
        <v>0</v>
      </c>
      <c r="H53" s="24">
        <v>0</v>
      </c>
    </row>
    <row r="54" spans="1:8" x14ac:dyDescent="0.25">
      <c r="A54" s="25" t="s">
        <v>244</v>
      </c>
      <c r="B54" s="26" t="s">
        <v>241</v>
      </c>
      <c r="C54" s="26" t="s">
        <v>195</v>
      </c>
      <c r="D54" s="27" t="s">
        <v>245</v>
      </c>
      <c r="E54" s="28">
        <v>0</v>
      </c>
      <c r="F54" s="28">
        <v>1430568.5</v>
      </c>
      <c r="G54" s="28">
        <v>0</v>
      </c>
      <c r="H54" s="28">
        <v>0</v>
      </c>
    </row>
    <row r="55" spans="1:8" x14ac:dyDescent="0.25">
      <c r="A55" s="25" t="s">
        <v>248</v>
      </c>
      <c r="B55" s="26" t="s">
        <v>241</v>
      </c>
      <c r="C55" s="26" t="s">
        <v>195</v>
      </c>
      <c r="D55" s="27" t="s">
        <v>249</v>
      </c>
      <c r="E55" s="28">
        <v>0</v>
      </c>
      <c r="F55" s="28">
        <v>2998534.3</v>
      </c>
      <c r="G55" s="28">
        <v>0</v>
      </c>
      <c r="H55" s="28">
        <v>0</v>
      </c>
    </row>
    <row r="56" spans="1:8" x14ac:dyDescent="0.25">
      <c r="A56" s="25" t="s">
        <v>347</v>
      </c>
      <c r="B56" s="26" t="s">
        <v>241</v>
      </c>
      <c r="C56" s="26" t="s">
        <v>195</v>
      </c>
      <c r="D56" s="27" t="s">
        <v>326</v>
      </c>
      <c r="E56" s="28">
        <v>0</v>
      </c>
      <c r="F56" s="28">
        <v>119296.7</v>
      </c>
      <c r="G56" s="28">
        <v>0</v>
      </c>
      <c r="H56" s="28">
        <v>0</v>
      </c>
    </row>
    <row r="57" spans="1:8" x14ac:dyDescent="0.25">
      <c r="A57" s="21" t="s">
        <v>250</v>
      </c>
      <c r="B57" s="22" t="s">
        <v>191</v>
      </c>
      <c r="C57" s="22" t="s">
        <v>191</v>
      </c>
      <c r="D57" s="23" t="s">
        <v>191</v>
      </c>
      <c r="E57" s="24">
        <v>0</v>
      </c>
      <c r="F57" s="24">
        <v>9663411.4000000004</v>
      </c>
      <c r="G57" s="24">
        <v>0</v>
      </c>
      <c r="H57" s="24">
        <v>0</v>
      </c>
    </row>
    <row r="58" spans="1:8" x14ac:dyDescent="0.25">
      <c r="A58" s="21" t="s">
        <v>251</v>
      </c>
      <c r="B58" s="22" t="s">
        <v>191</v>
      </c>
      <c r="C58" s="22" t="s">
        <v>191</v>
      </c>
      <c r="D58" s="23" t="s">
        <v>191</v>
      </c>
      <c r="E58" s="24">
        <v>0</v>
      </c>
      <c r="F58" s="24">
        <v>32182744.300000001</v>
      </c>
      <c r="G58" s="24">
        <v>0</v>
      </c>
      <c r="H58" s="24">
        <v>383308.79999999999</v>
      </c>
    </row>
    <row r="62" spans="1:8" x14ac:dyDescent="0.25">
      <c r="A62" s="14" t="s">
        <v>265</v>
      </c>
      <c r="B62" s="14" t="s">
        <v>266</v>
      </c>
    </row>
    <row r="65" spans="1:2" x14ac:dyDescent="0.25">
      <c r="A65" s="14" t="s">
        <v>267</v>
      </c>
      <c r="B65" s="14" t="s">
        <v>268</v>
      </c>
    </row>
  </sheetData>
  <mergeCells count="6">
    <mergeCell ref="A1:E1"/>
    <mergeCell ref="A3:A4"/>
    <mergeCell ref="B3:B4"/>
    <mergeCell ref="C3:C4"/>
    <mergeCell ref="D3:D4"/>
    <mergeCell ref="E3:H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topLeftCell="A13" zoomScaleNormal="100" zoomScaleSheetLayoutView="100" workbookViewId="0">
      <selection activeCell="C22" sqref="C22:D22"/>
    </sheetView>
  </sheetViews>
  <sheetFormatPr defaultColWidth="9.140625" defaultRowHeight="15.75" x14ac:dyDescent="0.25"/>
  <cols>
    <col min="1" max="1" width="8.7109375" style="70" customWidth="1"/>
    <col min="2" max="2" width="13.140625" style="70" customWidth="1"/>
    <col min="3" max="3" width="47.42578125" style="70" customWidth="1"/>
    <col min="4" max="5" width="24.140625" style="70" customWidth="1"/>
    <col min="6" max="6" width="34.85546875" style="70" customWidth="1"/>
    <col min="7" max="7" width="16.7109375" style="70" customWidth="1"/>
    <col min="8" max="10" width="15.7109375" style="70" customWidth="1"/>
    <col min="11" max="14" width="18.7109375" style="70" customWidth="1"/>
    <col min="15" max="15" width="15.7109375" style="70" customWidth="1"/>
    <col min="16" max="20" width="15.7109375" style="71" customWidth="1"/>
    <col min="21" max="16384" width="9.140625" style="71"/>
  </cols>
  <sheetData>
    <row r="1" spans="1:15" ht="81.75" customHeight="1" x14ac:dyDescent="0.25">
      <c r="E1" s="125" t="s">
        <v>386</v>
      </c>
      <c r="F1" s="125"/>
    </row>
    <row r="2" spans="1:15" x14ac:dyDescent="0.25">
      <c r="F2" s="72"/>
    </row>
    <row r="3" spans="1:15" ht="45" customHeight="1" x14ac:dyDescent="0.25">
      <c r="A3" s="126" t="s">
        <v>449</v>
      </c>
      <c r="B3" s="126"/>
      <c r="C3" s="126"/>
      <c r="D3" s="126"/>
      <c r="E3" s="126"/>
      <c r="F3" s="126"/>
      <c r="G3" s="73"/>
      <c r="H3" s="73"/>
      <c r="I3" s="73"/>
      <c r="J3" s="73"/>
    </row>
    <row r="4" spans="1:15" x14ac:dyDescent="0.25">
      <c r="F4" s="74"/>
    </row>
    <row r="5" spans="1:15" ht="36" customHeight="1" x14ac:dyDescent="0.25">
      <c r="A5" s="127" t="s">
        <v>374</v>
      </c>
      <c r="B5" s="127" t="s">
        <v>387</v>
      </c>
      <c r="C5" s="127" t="s">
        <v>388</v>
      </c>
      <c r="D5" s="127" t="s">
        <v>389</v>
      </c>
      <c r="E5" s="127"/>
      <c r="F5" s="127" t="s">
        <v>390</v>
      </c>
      <c r="K5" s="75"/>
    </row>
    <row r="6" spans="1:15" x14ac:dyDescent="0.25">
      <c r="A6" s="127"/>
      <c r="B6" s="127"/>
      <c r="C6" s="127"/>
      <c r="D6" s="76" t="s">
        <v>391</v>
      </c>
      <c r="E6" s="76" t="s">
        <v>392</v>
      </c>
      <c r="F6" s="127"/>
      <c r="K6" s="75"/>
    </row>
    <row r="7" spans="1:15" ht="30" x14ac:dyDescent="0.25">
      <c r="A7" s="124">
        <v>1</v>
      </c>
      <c r="B7" s="122" t="s">
        <v>393</v>
      </c>
      <c r="C7" s="105" t="s">
        <v>394</v>
      </c>
      <c r="D7" s="106">
        <v>5</v>
      </c>
      <c r="E7" s="106">
        <f>505478750-416512750</f>
        <v>88966000</v>
      </c>
      <c r="F7" s="106" t="s">
        <v>395</v>
      </c>
    </row>
    <row r="8" spans="1:15" ht="30" x14ac:dyDescent="0.25">
      <c r="A8" s="124"/>
      <c r="B8" s="122"/>
      <c r="C8" s="105" t="s">
        <v>396</v>
      </c>
      <c r="D8" s="106">
        <f>21+8+1</f>
        <v>30</v>
      </c>
      <c r="E8" s="106">
        <f>7258957+28866332+67640000</f>
        <v>103765289</v>
      </c>
      <c r="F8" s="106" t="s">
        <v>395</v>
      </c>
    </row>
    <row r="9" spans="1:15" ht="30" x14ac:dyDescent="0.25">
      <c r="A9" s="124"/>
      <c r="B9" s="122"/>
      <c r="C9" s="105" t="s">
        <v>397</v>
      </c>
      <c r="D9" s="106">
        <v>1</v>
      </c>
      <c r="E9" s="106">
        <v>70770000</v>
      </c>
      <c r="F9" s="106" t="s">
        <v>395</v>
      </c>
    </row>
    <row r="10" spans="1:15" ht="30" x14ac:dyDescent="0.25">
      <c r="A10" s="124"/>
      <c r="B10" s="122"/>
      <c r="C10" s="105" t="s">
        <v>398</v>
      </c>
      <c r="D10" s="106">
        <f>28+22-1</f>
        <v>49</v>
      </c>
      <c r="E10" s="106">
        <f>316085914.6+503792737-67640000</f>
        <v>752238651.60000002</v>
      </c>
      <c r="F10" s="106" t="s">
        <v>395</v>
      </c>
    </row>
    <row r="11" spans="1:15" x14ac:dyDescent="0.25">
      <c r="A11" s="124">
        <f>+A7+1</f>
        <v>2</v>
      </c>
      <c r="B11" s="122" t="s">
        <v>399</v>
      </c>
      <c r="C11" s="105" t="s">
        <v>394</v>
      </c>
      <c r="D11" s="106">
        <v>1</v>
      </c>
      <c r="E11" s="106">
        <v>3850000</v>
      </c>
      <c r="F11" s="106" t="s">
        <v>400</v>
      </c>
    </row>
    <row r="12" spans="1:15" ht="30" x14ac:dyDescent="0.25">
      <c r="A12" s="124"/>
      <c r="B12" s="122"/>
      <c r="C12" s="105" t="s">
        <v>396</v>
      </c>
      <c r="D12" s="106">
        <v>37</v>
      </c>
      <c r="E12" s="106">
        <v>19228300</v>
      </c>
      <c r="F12" s="106" t="s">
        <v>401</v>
      </c>
    </row>
    <row r="13" spans="1:15" ht="30" x14ac:dyDescent="0.25">
      <c r="A13" s="124"/>
      <c r="B13" s="122"/>
      <c r="C13" s="105" t="s">
        <v>396</v>
      </c>
      <c r="D13" s="106">
        <v>19</v>
      </c>
      <c r="E13" s="106">
        <v>201457100</v>
      </c>
      <c r="F13" s="106" t="s">
        <v>395</v>
      </c>
    </row>
    <row r="14" spans="1:15" ht="30" x14ac:dyDescent="0.25">
      <c r="A14" s="124"/>
      <c r="B14" s="122"/>
      <c r="C14" s="105" t="s">
        <v>397</v>
      </c>
      <c r="D14" s="106">
        <v>2</v>
      </c>
      <c r="E14" s="106">
        <v>1265966734</v>
      </c>
      <c r="F14" s="106" t="s">
        <v>395</v>
      </c>
    </row>
    <row r="15" spans="1:15" s="78" customFormat="1" x14ac:dyDescent="0.25">
      <c r="A15" s="124"/>
      <c r="B15" s="122"/>
      <c r="C15" s="105" t="s">
        <v>398</v>
      </c>
      <c r="D15" s="106">
        <v>3</v>
      </c>
      <c r="E15" s="106">
        <v>144698500</v>
      </c>
      <c r="F15" s="106" t="s">
        <v>401</v>
      </c>
      <c r="G15" s="77"/>
      <c r="H15" s="77"/>
      <c r="I15" s="77"/>
      <c r="J15" s="77"/>
      <c r="K15" s="77"/>
      <c r="L15" s="77"/>
      <c r="M15" s="77"/>
      <c r="N15" s="77"/>
      <c r="O15" s="77"/>
    </row>
    <row r="16" spans="1:15" x14ac:dyDescent="0.25">
      <c r="A16" s="124">
        <v>3</v>
      </c>
      <c r="B16" s="122" t="s">
        <v>402</v>
      </c>
      <c r="C16" s="105" t="s">
        <v>394</v>
      </c>
      <c r="D16" s="106">
        <v>0</v>
      </c>
      <c r="E16" s="106">
        <v>0</v>
      </c>
      <c r="F16" s="106"/>
    </row>
    <row r="17" spans="1:14" ht="30" x14ac:dyDescent="0.25">
      <c r="A17" s="124"/>
      <c r="B17" s="122"/>
      <c r="C17" s="105" t="s">
        <v>396</v>
      </c>
      <c r="D17" s="106">
        <v>630</v>
      </c>
      <c r="E17" s="106">
        <v>38567450</v>
      </c>
      <c r="F17" s="106" t="s">
        <v>395</v>
      </c>
    </row>
    <row r="18" spans="1:14" x14ac:dyDescent="0.25">
      <c r="A18" s="124"/>
      <c r="B18" s="122"/>
      <c r="C18" s="105" t="s">
        <v>397</v>
      </c>
      <c r="D18" s="106">
        <v>0</v>
      </c>
      <c r="E18" s="106">
        <v>0</v>
      </c>
      <c r="F18" s="106"/>
    </row>
    <row r="19" spans="1:14" ht="30" x14ac:dyDescent="0.25">
      <c r="A19" s="124"/>
      <c r="B19" s="122"/>
      <c r="C19" s="105" t="s">
        <v>398</v>
      </c>
      <c r="D19" s="106">
        <v>68212</v>
      </c>
      <c r="E19" s="106">
        <v>866112763</v>
      </c>
      <c r="F19" s="106" t="s">
        <v>395</v>
      </c>
    </row>
    <row r="20" spans="1:14" x14ac:dyDescent="0.25">
      <c r="A20" s="121">
        <v>4</v>
      </c>
      <c r="B20" s="122" t="s">
        <v>403</v>
      </c>
      <c r="C20" s="105" t="s">
        <v>394</v>
      </c>
      <c r="D20" s="106"/>
      <c r="E20" s="106"/>
      <c r="F20" s="106"/>
    </row>
    <row r="21" spans="1:14" ht="30" x14ac:dyDescent="0.25">
      <c r="A21" s="121"/>
      <c r="B21" s="122"/>
      <c r="C21" s="105" t="s">
        <v>396</v>
      </c>
      <c r="D21" s="106">
        <v>36</v>
      </c>
      <c r="E21" s="106">
        <v>182281259</v>
      </c>
      <c r="F21" s="106" t="s">
        <v>395</v>
      </c>
    </row>
    <row r="22" spans="1:14" x14ac:dyDescent="0.25">
      <c r="A22" s="121"/>
      <c r="B22" s="122"/>
      <c r="C22" s="105" t="s">
        <v>397</v>
      </c>
      <c r="D22" s="106"/>
      <c r="E22" s="106"/>
      <c r="F22" s="106"/>
    </row>
    <row r="23" spans="1:14" ht="30" x14ac:dyDescent="0.25">
      <c r="A23" s="121"/>
      <c r="B23" s="122"/>
      <c r="C23" s="105" t="s">
        <v>398</v>
      </c>
      <c r="D23" s="106">
        <v>65</v>
      </c>
      <c r="E23" s="106">
        <v>1572414039</v>
      </c>
      <c r="F23" s="106" t="s">
        <v>395</v>
      </c>
    </row>
    <row r="25" spans="1:14" ht="18.75" x14ac:dyDescent="0.25">
      <c r="A25" s="123" t="s">
        <v>385</v>
      </c>
      <c r="B25" s="123"/>
      <c r="C25" s="123"/>
      <c r="D25" s="123"/>
      <c r="E25" s="123"/>
      <c r="F25" s="123"/>
      <c r="G25" s="69"/>
      <c r="H25" s="69"/>
      <c r="I25" s="69"/>
      <c r="J25" s="69"/>
      <c r="K25" s="69"/>
      <c r="L25" s="69"/>
      <c r="M25" s="69"/>
      <c r="N25" s="69"/>
    </row>
    <row r="26" spans="1:14" x14ac:dyDescent="0.25">
      <c r="A26" s="123"/>
      <c r="B26" s="123"/>
      <c r="C26" s="123"/>
      <c r="D26" s="123"/>
      <c r="E26" s="123"/>
      <c r="F26" s="123"/>
    </row>
    <row r="27" spans="1:14" x14ac:dyDescent="0.25">
      <c r="A27" s="123"/>
      <c r="B27" s="123"/>
      <c r="C27" s="123"/>
      <c r="D27" s="123"/>
      <c r="E27" s="123"/>
      <c r="F27" s="123"/>
    </row>
  </sheetData>
  <mergeCells count="16">
    <mergeCell ref="E1:F1"/>
    <mergeCell ref="A3:F3"/>
    <mergeCell ref="A5:A6"/>
    <mergeCell ref="B5:B6"/>
    <mergeCell ref="C5:C6"/>
    <mergeCell ref="D5:E5"/>
    <mergeCell ref="F5:F6"/>
    <mergeCell ref="A20:A23"/>
    <mergeCell ref="B20:B23"/>
    <mergeCell ref="A25:F27"/>
    <mergeCell ref="A7:A10"/>
    <mergeCell ref="B7:B10"/>
    <mergeCell ref="A11:A15"/>
    <mergeCell ref="B11:B15"/>
    <mergeCell ref="A16:A19"/>
    <mergeCell ref="B16:B19"/>
  </mergeCells>
  <pageMargins left="0.7" right="0.7" top="0.75" bottom="0.75" header="0.3" footer="0.3"/>
  <pageSetup paperSize="9" scale="57" orientation="portrait" r:id="rId1"/>
  <colBreaks count="1" manualBreakCount="1">
    <brk id="6" max="2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view="pageBreakPreview" zoomScaleNormal="100" zoomScaleSheetLayoutView="100" workbookViewId="0">
      <selection activeCell="A8" sqref="A8:L8"/>
    </sheetView>
  </sheetViews>
  <sheetFormatPr defaultColWidth="9.140625" defaultRowHeight="18.75" x14ac:dyDescent="0.25"/>
  <cols>
    <col min="1" max="1" width="9.7109375" style="67" bestFit="1" customWidth="1"/>
    <col min="2" max="2" width="20.7109375" style="65" bestFit="1" customWidth="1"/>
    <col min="3" max="3" width="28.42578125" style="67" customWidth="1"/>
    <col min="4" max="5" width="19.85546875" style="65" customWidth="1"/>
    <col min="6" max="6" width="22.5703125" style="65" bestFit="1" customWidth="1"/>
    <col min="7" max="7" width="24.140625" style="65" customWidth="1"/>
    <col min="8" max="8" width="17.140625" style="65" customWidth="1"/>
    <col min="9" max="9" width="17.85546875" style="65" customWidth="1"/>
    <col min="10" max="10" width="15.7109375" style="65" customWidth="1"/>
    <col min="11" max="12" width="18.140625" style="65" customWidth="1"/>
    <col min="13" max="13" width="16.7109375" style="67" customWidth="1"/>
    <col min="14" max="15" width="15.7109375" style="67" customWidth="1"/>
    <col min="16" max="19" width="18.7109375" style="67" customWidth="1"/>
    <col min="20" max="25" width="15.7109375" style="67" customWidth="1"/>
    <col min="26" max="16384" width="9.140625" style="67"/>
  </cols>
  <sheetData>
    <row r="1" spans="1:15" ht="117" customHeight="1" x14ac:dyDescent="0.25">
      <c r="I1" s="131" t="s">
        <v>404</v>
      </c>
      <c r="J1" s="131"/>
      <c r="K1" s="131"/>
      <c r="L1" s="131"/>
    </row>
    <row r="2" spans="1:15" ht="66" customHeight="1" x14ac:dyDescent="0.25">
      <c r="A2" s="115" t="s">
        <v>450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55"/>
      <c r="N2" s="55"/>
      <c r="O2" s="55"/>
    </row>
    <row r="3" spans="1:15" x14ac:dyDescent="0.25">
      <c r="L3" s="57"/>
    </row>
    <row r="4" spans="1:15" ht="42.75" customHeight="1" x14ac:dyDescent="0.25">
      <c r="A4" s="128" t="s">
        <v>374</v>
      </c>
      <c r="B4" s="128" t="s">
        <v>387</v>
      </c>
      <c r="C4" s="128" t="s">
        <v>405</v>
      </c>
      <c r="D4" s="128" t="s">
        <v>406</v>
      </c>
      <c r="E4" s="128" t="s">
        <v>407</v>
      </c>
      <c r="F4" s="128" t="s">
        <v>408</v>
      </c>
      <c r="G4" s="132" t="s">
        <v>379</v>
      </c>
      <c r="H4" s="132"/>
      <c r="I4" s="128" t="s">
        <v>409</v>
      </c>
      <c r="J4" s="128" t="s">
        <v>410</v>
      </c>
      <c r="K4" s="128" t="s">
        <v>411</v>
      </c>
      <c r="L4" s="128" t="s">
        <v>412</v>
      </c>
    </row>
    <row r="5" spans="1:15" ht="81.75" customHeight="1" x14ac:dyDescent="0.25">
      <c r="A5" s="129"/>
      <c r="B5" s="129"/>
      <c r="C5" s="129"/>
      <c r="D5" s="129"/>
      <c r="E5" s="129"/>
      <c r="F5" s="129"/>
      <c r="G5" s="79" t="s">
        <v>383</v>
      </c>
      <c r="H5" s="79" t="s">
        <v>384</v>
      </c>
      <c r="I5" s="129"/>
      <c r="J5" s="129"/>
      <c r="K5" s="129"/>
      <c r="L5" s="129"/>
    </row>
    <row r="6" spans="1:15" x14ac:dyDescent="0.25">
      <c r="A6" s="80">
        <v>1</v>
      </c>
      <c r="B6" s="80"/>
      <c r="C6" s="81"/>
      <c r="D6" s="80"/>
      <c r="E6" s="80"/>
      <c r="F6" s="82"/>
      <c r="G6" s="58"/>
      <c r="H6" s="58"/>
      <c r="I6" s="82"/>
      <c r="J6" s="82"/>
      <c r="K6" s="82"/>
      <c r="L6" s="83"/>
    </row>
    <row r="8" spans="1:15" ht="38.25" customHeight="1" x14ac:dyDescent="0.25">
      <c r="A8" s="130" t="s">
        <v>413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</sheetData>
  <mergeCells count="14">
    <mergeCell ref="J4:J5"/>
    <mergeCell ref="K4:K5"/>
    <mergeCell ref="L4:L5"/>
    <mergeCell ref="A8:L8"/>
    <mergeCell ref="I1:L1"/>
    <mergeCell ref="A2:L2"/>
    <mergeCell ref="A4:A5"/>
    <mergeCell ref="B4:B5"/>
    <mergeCell ref="C4:C5"/>
    <mergeCell ref="D4:D5"/>
    <mergeCell ref="E4:E5"/>
    <mergeCell ref="F4:F5"/>
    <mergeCell ref="G4:H4"/>
    <mergeCell ref="I4:I5"/>
  </mergeCells>
  <pageMargins left="0.7" right="0.7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opLeftCell="A101" zoomScaleNormal="100" zoomScaleSheetLayoutView="55" workbookViewId="0">
      <selection activeCell="C22" sqref="C22:D22"/>
    </sheetView>
  </sheetViews>
  <sheetFormatPr defaultColWidth="9.140625" defaultRowHeight="18.75" x14ac:dyDescent="0.25"/>
  <cols>
    <col min="1" max="1" width="8.140625" style="84" customWidth="1"/>
    <col min="2" max="2" width="15.42578125" style="85" customWidth="1"/>
    <col min="3" max="3" width="30.28515625" style="84" customWidth="1"/>
    <col min="4" max="4" width="23.42578125" style="85" customWidth="1"/>
    <col min="5" max="5" width="18.140625" style="85" customWidth="1"/>
    <col min="6" max="6" width="26" style="85" customWidth="1"/>
    <col min="7" max="7" width="26.42578125" style="85" customWidth="1"/>
    <col min="8" max="8" width="18.42578125" style="85" customWidth="1"/>
    <col min="9" max="9" width="21.140625" style="85" customWidth="1"/>
    <col min="10" max="10" width="16.42578125" style="85" customWidth="1"/>
    <col min="11" max="11" width="27.28515625" style="87" customWidth="1"/>
    <col min="12" max="12" width="22.85546875" style="87" customWidth="1"/>
    <col min="13" max="13" width="16.7109375" style="84" customWidth="1"/>
    <col min="14" max="16" width="15.7109375" style="84" customWidth="1"/>
    <col min="17" max="20" width="18.7109375" style="84" customWidth="1"/>
    <col min="21" max="26" width="15.7109375" style="84" customWidth="1"/>
    <col min="27" max="16384" width="9.140625" style="84"/>
  </cols>
  <sheetData>
    <row r="1" spans="1:17" ht="81" customHeight="1" x14ac:dyDescent="0.25">
      <c r="I1" s="133" t="s">
        <v>414</v>
      </c>
      <c r="J1" s="133"/>
      <c r="K1" s="133"/>
      <c r="L1" s="133"/>
    </row>
    <row r="2" spans="1:17" x14ac:dyDescent="0.25">
      <c r="K2" s="134"/>
      <c r="L2" s="134"/>
    </row>
    <row r="3" spans="1:17" ht="88.5" customHeight="1" x14ac:dyDescent="0.25">
      <c r="A3" s="135" t="s">
        <v>451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86"/>
      <c r="N3" s="86"/>
      <c r="O3" s="86"/>
      <c r="P3" s="86"/>
    </row>
    <row r="4" spans="1:17" x14ac:dyDescent="0.25">
      <c r="L4" s="88"/>
    </row>
    <row r="5" spans="1:17" ht="51" customHeight="1" x14ac:dyDescent="0.25">
      <c r="A5" s="136" t="s">
        <v>374</v>
      </c>
      <c r="B5" s="136" t="s">
        <v>387</v>
      </c>
      <c r="C5" s="136" t="s">
        <v>405</v>
      </c>
      <c r="D5" s="136" t="s">
        <v>406</v>
      </c>
      <c r="E5" s="136" t="s">
        <v>407</v>
      </c>
      <c r="F5" s="136" t="s">
        <v>408</v>
      </c>
      <c r="G5" s="138" t="s">
        <v>379</v>
      </c>
      <c r="H5" s="138"/>
      <c r="I5" s="136" t="s">
        <v>409</v>
      </c>
      <c r="J5" s="136" t="s">
        <v>410</v>
      </c>
      <c r="K5" s="136" t="s">
        <v>411</v>
      </c>
      <c r="L5" s="136" t="s">
        <v>630</v>
      </c>
      <c r="Q5" s="89"/>
    </row>
    <row r="6" spans="1:17" ht="78" customHeight="1" x14ac:dyDescent="0.25">
      <c r="A6" s="137"/>
      <c r="B6" s="137"/>
      <c r="C6" s="137"/>
      <c r="D6" s="137"/>
      <c r="E6" s="137"/>
      <c r="F6" s="137"/>
      <c r="G6" s="90" t="s">
        <v>383</v>
      </c>
      <c r="H6" s="90" t="s">
        <v>384</v>
      </c>
      <c r="I6" s="137"/>
      <c r="J6" s="137"/>
      <c r="K6" s="137"/>
      <c r="L6" s="137"/>
    </row>
    <row r="7" spans="1:17" ht="45" x14ac:dyDescent="0.25">
      <c r="A7" s="107">
        <v>1</v>
      </c>
      <c r="B7" s="108" t="s">
        <v>628</v>
      </c>
      <c r="C7" s="109" t="s">
        <v>454</v>
      </c>
      <c r="D7" s="109" t="s">
        <v>455</v>
      </c>
      <c r="E7" s="109" t="s">
        <v>456</v>
      </c>
      <c r="F7" s="109" t="s">
        <v>457</v>
      </c>
      <c r="G7" s="109" t="s">
        <v>418</v>
      </c>
      <c r="H7" s="109">
        <v>203366731</v>
      </c>
      <c r="I7" s="109" t="s">
        <v>458</v>
      </c>
      <c r="J7" s="109">
        <v>3</v>
      </c>
      <c r="K7" s="109">
        <v>5266500</v>
      </c>
      <c r="L7" s="109">
        <f>+J7*K7</f>
        <v>15799500</v>
      </c>
    </row>
    <row r="8" spans="1:17" ht="45" x14ac:dyDescent="0.25">
      <c r="A8" s="107">
        <v>2</v>
      </c>
      <c r="B8" s="108" t="s">
        <v>628</v>
      </c>
      <c r="C8" s="109" t="s">
        <v>459</v>
      </c>
      <c r="D8" s="109" t="s">
        <v>455</v>
      </c>
      <c r="E8" s="109" t="s">
        <v>460</v>
      </c>
      <c r="F8" s="109" t="s">
        <v>461</v>
      </c>
      <c r="G8" s="109" t="s">
        <v>415</v>
      </c>
      <c r="H8" s="109">
        <v>204670852</v>
      </c>
      <c r="I8" s="109" t="s">
        <v>458</v>
      </c>
      <c r="J8" s="109">
        <v>15</v>
      </c>
      <c r="K8" s="109">
        <v>450000</v>
      </c>
      <c r="L8" s="109">
        <f t="shared" ref="L8:L107" si="0">+J8*K8</f>
        <v>6750000</v>
      </c>
    </row>
    <row r="9" spans="1:17" ht="75" x14ac:dyDescent="0.25">
      <c r="A9" s="107">
        <v>3</v>
      </c>
      <c r="B9" s="108" t="s">
        <v>628</v>
      </c>
      <c r="C9" s="109" t="s">
        <v>462</v>
      </c>
      <c r="D9" s="109" t="s">
        <v>455</v>
      </c>
      <c r="E9" s="109" t="s">
        <v>456</v>
      </c>
      <c r="F9" s="109" t="s">
        <v>463</v>
      </c>
      <c r="G9" s="109" t="s">
        <v>629</v>
      </c>
      <c r="H9" s="109">
        <v>201052490</v>
      </c>
      <c r="I9" s="109" t="s">
        <v>458</v>
      </c>
      <c r="J9" s="109">
        <v>9</v>
      </c>
      <c r="K9" s="109">
        <v>23098765.111000001</v>
      </c>
      <c r="L9" s="109">
        <f t="shared" si="0"/>
        <v>207888885.99900001</v>
      </c>
    </row>
    <row r="10" spans="1:17" ht="45" x14ac:dyDescent="0.25">
      <c r="A10" s="107">
        <v>4</v>
      </c>
      <c r="B10" s="108" t="s">
        <v>628</v>
      </c>
      <c r="C10" s="109" t="s">
        <v>464</v>
      </c>
      <c r="D10" s="109" t="s">
        <v>455</v>
      </c>
      <c r="E10" s="109" t="s">
        <v>456</v>
      </c>
      <c r="F10" s="109" t="s">
        <v>465</v>
      </c>
      <c r="G10" s="109" t="s">
        <v>631</v>
      </c>
      <c r="H10" s="109">
        <v>306628114</v>
      </c>
      <c r="I10" s="109" t="s">
        <v>458</v>
      </c>
      <c r="J10" s="109">
        <v>1</v>
      </c>
      <c r="K10" s="109">
        <v>6224787</v>
      </c>
      <c r="L10" s="109">
        <f t="shared" si="0"/>
        <v>6224787</v>
      </c>
    </row>
    <row r="11" spans="1:17" ht="45" x14ac:dyDescent="0.25">
      <c r="A11" s="107">
        <v>5</v>
      </c>
      <c r="B11" s="108" t="s">
        <v>628</v>
      </c>
      <c r="C11" s="109" t="s">
        <v>464</v>
      </c>
      <c r="D11" s="109" t="s">
        <v>455</v>
      </c>
      <c r="E11" s="109" t="s">
        <v>456</v>
      </c>
      <c r="F11" s="109" t="s">
        <v>466</v>
      </c>
      <c r="G11" s="109" t="s">
        <v>417</v>
      </c>
      <c r="H11" s="109">
        <v>306628114</v>
      </c>
      <c r="I11" s="109" t="s">
        <v>458</v>
      </c>
      <c r="J11" s="109">
        <v>2</v>
      </c>
      <c r="K11" s="109">
        <v>8200911</v>
      </c>
      <c r="L11" s="109">
        <f t="shared" si="0"/>
        <v>16401822</v>
      </c>
    </row>
    <row r="12" spans="1:17" ht="45" x14ac:dyDescent="0.25">
      <c r="A12" s="107">
        <v>6</v>
      </c>
      <c r="B12" s="108" t="s">
        <v>628</v>
      </c>
      <c r="C12" s="109" t="s">
        <v>464</v>
      </c>
      <c r="D12" s="109" t="s">
        <v>455</v>
      </c>
      <c r="E12" s="109" t="s">
        <v>456</v>
      </c>
      <c r="F12" s="109" t="s">
        <v>467</v>
      </c>
      <c r="G12" s="109" t="s">
        <v>417</v>
      </c>
      <c r="H12" s="109">
        <v>306628114</v>
      </c>
      <c r="I12" s="109" t="s">
        <v>458</v>
      </c>
      <c r="J12" s="109">
        <v>4</v>
      </c>
      <c r="K12" s="109">
        <v>2427595</v>
      </c>
      <c r="L12" s="109">
        <f t="shared" si="0"/>
        <v>9710380</v>
      </c>
    </row>
    <row r="13" spans="1:17" ht="45" x14ac:dyDescent="0.25">
      <c r="A13" s="107">
        <v>7</v>
      </c>
      <c r="B13" s="108" t="s">
        <v>628</v>
      </c>
      <c r="C13" s="109" t="s">
        <v>459</v>
      </c>
      <c r="D13" s="109" t="s">
        <v>455</v>
      </c>
      <c r="E13" s="109" t="s">
        <v>460</v>
      </c>
      <c r="F13" s="109" t="s">
        <v>468</v>
      </c>
      <c r="G13" s="109" t="s">
        <v>415</v>
      </c>
      <c r="H13" s="109">
        <v>204670852</v>
      </c>
      <c r="I13" s="109" t="s">
        <v>458</v>
      </c>
      <c r="J13" s="109">
        <v>10</v>
      </c>
      <c r="K13" s="109">
        <v>450000</v>
      </c>
      <c r="L13" s="109">
        <f t="shared" si="0"/>
        <v>4500000</v>
      </c>
    </row>
    <row r="14" spans="1:17" ht="45" x14ac:dyDescent="0.25">
      <c r="A14" s="107">
        <v>8</v>
      </c>
      <c r="B14" s="108" t="s">
        <v>628</v>
      </c>
      <c r="C14" s="109" t="s">
        <v>469</v>
      </c>
      <c r="D14" s="109" t="s">
        <v>455</v>
      </c>
      <c r="E14" s="109" t="s">
        <v>456</v>
      </c>
      <c r="F14" s="109" t="s">
        <v>470</v>
      </c>
      <c r="G14" s="109" t="s">
        <v>632</v>
      </c>
      <c r="H14" s="109">
        <v>30103770570032</v>
      </c>
      <c r="I14" s="109" t="s">
        <v>458</v>
      </c>
      <c r="J14" s="109">
        <v>1</v>
      </c>
      <c r="K14" s="109">
        <v>1485250</v>
      </c>
      <c r="L14" s="109">
        <f t="shared" si="0"/>
        <v>1485250</v>
      </c>
    </row>
    <row r="15" spans="1:17" ht="30" x14ac:dyDescent="0.25">
      <c r="A15" s="107">
        <v>9</v>
      </c>
      <c r="B15" s="108" t="s">
        <v>628</v>
      </c>
      <c r="C15" s="109" t="s">
        <v>471</v>
      </c>
      <c r="D15" s="109" t="s">
        <v>455</v>
      </c>
      <c r="E15" s="109" t="s">
        <v>460</v>
      </c>
      <c r="F15" s="109" t="s">
        <v>472</v>
      </c>
      <c r="G15" s="109" t="s">
        <v>633</v>
      </c>
      <c r="H15" s="109">
        <v>301052132</v>
      </c>
      <c r="I15" s="109" t="s">
        <v>458</v>
      </c>
      <c r="J15" s="109">
        <v>1</v>
      </c>
      <c r="K15" s="109">
        <v>12400000</v>
      </c>
      <c r="L15" s="109">
        <f t="shared" si="0"/>
        <v>12400000</v>
      </c>
    </row>
    <row r="16" spans="1:17" ht="45" x14ac:dyDescent="0.25">
      <c r="A16" s="107">
        <v>10</v>
      </c>
      <c r="B16" s="108" t="s">
        <v>628</v>
      </c>
      <c r="C16" s="109" t="s">
        <v>473</v>
      </c>
      <c r="D16" s="109" t="s">
        <v>455</v>
      </c>
      <c r="E16" s="109" t="s">
        <v>460</v>
      </c>
      <c r="F16" s="109" t="s">
        <v>474</v>
      </c>
      <c r="G16" s="109" t="s">
        <v>634</v>
      </c>
      <c r="H16" s="109">
        <v>31202940500097</v>
      </c>
      <c r="I16" s="109" t="s">
        <v>475</v>
      </c>
      <c r="J16" s="109">
        <v>1</v>
      </c>
      <c r="K16" s="109">
        <v>1422292</v>
      </c>
      <c r="L16" s="109">
        <f t="shared" si="0"/>
        <v>1422292</v>
      </c>
    </row>
    <row r="17" spans="1:12" ht="45" x14ac:dyDescent="0.25">
      <c r="A17" s="107">
        <v>11</v>
      </c>
      <c r="B17" s="108" t="s">
        <v>628</v>
      </c>
      <c r="C17" s="109" t="s">
        <v>469</v>
      </c>
      <c r="D17" s="109" t="s">
        <v>455</v>
      </c>
      <c r="E17" s="109" t="s">
        <v>456</v>
      </c>
      <c r="F17" s="109" t="s">
        <v>476</v>
      </c>
      <c r="G17" s="109" t="s">
        <v>632</v>
      </c>
      <c r="H17" s="109">
        <v>30103770570032</v>
      </c>
      <c r="I17" s="109" t="s">
        <v>458</v>
      </c>
      <c r="J17" s="109">
        <v>1</v>
      </c>
      <c r="K17" s="109">
        <v>6022100</v>
      </c>
      <c r="L17" s="109">
        <f t="shared" si="0"/>
        <v>6022100</v>
      </c>
    </row>
    <row r="18" spans="1:12" ht="30" x14ac:dyDescent="0.25">
      <c r="A18" s="107">
        <v>12</v>
      </c>
      <c r="B18" s="108" t="s">
        <v>628</v>
      </c>
      <c r="C18" s="109" t="s">
        <v>477</v>
      </c>
      <c r="D18" s="109" t="s">
        <v>455</v>
      </c>
      <c r="E18" s="109" t="s">
        <v>460</v>
      </c>
      <c r="F18" s="109" t="s">
        <v>478</v>
      </c>
      <c r="G18" s="109" t="s">
        <v>635</v>
      </c>
      <c r="H18" s="109">
        <v>306089114</v>
      </c>
      <c r="I18" s="109" t="s">
        <v>479</v>
      </c>
      <c r="J18" s="109">
        <v>15</v>
      </c>
      <c r="K18" s="109">
        <v>130000</v>
      </c>
      <c r="L18" s="109">
        <f t="shared" si="0"/>
        <v>1950000</v>
      </c>
    </row>
    <row r="19" spans="1:12" ht="30" x14ac:dyDescent="0.25">
      <c r="A19" s="107">
        <v>13</v>
      </c>
      <c r="B19" s="108" t="s">
        <v>628</v>
      </c>
      <c r="C19" s="109" t="s">
        <v>480</v>
      </c>
      <c r="D19" s="109" t="s">
        <v>455</v>
      </c>
      <c r="E19" s="109" t="s">
        <v>460</v>
      </c>
      <c r="F19" s="109" t="s">
        <v>481</v>
      </c>
      <c r="G19" s="109" t="s">
        <v>636</v>
      </c>
      <c r="H19" s="109">
        <v>52411026450013</v>
      </c>
      <c r="I19" s="109" t="s">
        <v>482</v>
      </c>
      <c r="J19" s="109">
        <v>1</v>
      </c>
      <c r="K19" s="109">
        <v>530000</v>
      </c>
      <c r="L19" s="109">
        <f t="shared" si="0"/>
        <v>530000</v>
      </c>
    </row>
    <row r="20" spans="1:12" ht="30" x14ac:dyDescent="0.25">
      <c r="A20" s="107">
        <v>14</v>
      </c>
      <c r="B20" s="108" t="s">
        <v>628</v>
      </c>
      <c r="C20" s="109" t="s">
        <v>483</v>
      </c>
      <c r="D20" s="109" t="s">
        <v>455</v>
      </c>
      <c r="E20" s="109" t="s">
        <v>460</v>
      </c>
      <c r="F20" s="109" t="s">
        <v>484</v>
      </c>
      <c r="G20" s="109" t="s">
        <v>637</v>
      </c>
      <c r="H20" s="109">
        <v>303757574</v>
      </c>
      <c r="I20" s="109" t="s">
        <v>475</v>
      </c>
      <c r="J20" s="109">
        <v>200</v>
      </c>
      <c r="K20" s="109">
        <v>4000</v>
      </c>
      <c r="L20" s="109">
        <f t="shared" si="0"/>
        <v>800000</v>
      </c>
    </row>
    <row r="21" spans="1:12" ht="30" x14ac:dyDescent="0.25">
      <c r="A21" s="107">
        <v>15</v>
      </c>
      <c r="B21" s="108" t="s">
        <v>628</v>
      </c>
      <c r="C21" s="109" t="s">
        <v>485</v>
      </c>
      <c r="D21" s="109" t="s">
        <v>455</v>
      </c>
      <c r="E21" s="109" t="s">
        <v>460</v>
      </c>
      <c r="F21" s="109" t="s">
        <v>486</v>
      </c>
      <c r="G21" s="109" t="s">
        <v>638</v>
      </c>
      <c r="H21" s="109">
        <v>309867164</v>
      </c>
      <c r="I21" s="109" t="s">
        <v>487</v>
      </c>
      <c r="J21" s="109">
        <v>28</v>
      </c>
      <c r="K21" s="109">
        <v>27850</v>
      </c>
      <c r="L21" s="109">
        <f t="shared" si="0"/>
        <v>779800</v>
      </c>
    </row>
    <row r="22" spans="1:12" ht="56.25" customHeight="1" x14ac:dyDescent="0.25">
      <c r="A22" s="107">
        <v>16</v>
      </c>
      <c r="B22" s="108" t="s">
        <v>628</v>
      </c>
      <c r="C22" s="109" t="s">
        <v>469</v>
      </c>
      <c r="D22" s="109" t="s">
        <v>455</v>
      </c>
      <c r="E22" s="109" t="s">
        <v>456</v>
      </c>
      <c r="F22" s="109" t="s">
        <v>488</v>
      </c>
      <c r="G22" s="109" t="s">
        <v>632</v>
      </c>
      <c r="H22" s="109">
        <v>30103770570032</v>
      </c>
      <c r="I22" s="109" t="s">
        <v>458</v>
      </c>
      <c r="J22" s="109">
        <v>1</v>
      </c>
      <c r="K22" s="109">
        <v>7220700</v>
      </c>
      <c r="L22" s="109">
        <f t="shared" si="0"/>
        <v>7220700</v>
      </c>
    </row>
    <row r="23" spans="1:12" ht="45" x14ac:dyDescent="0.25">
      <c r="A23" s="107">
        <v>17</v>
      </c>
      <c r="B23" s="108" t="s">
        <v>628</v>
      </c>
      <c r="C23" s="109" t="s">
        <v>459</v>
      </c>
      <c r="D23" s="109" t="s">
        <v>455</v>
      </c>
      <c r="E23" s="109" t="s">
        <v>460</v>
      </c>
      <c r="F23" s="108" t="s">
        <v>489</v>
      </c>
      <c r="G23" s="108" t="s">
        <v>639</v>
      </c>
      <c r="H23" s="109">
        <v>204670852</v>
      </c>
      <c r="I23" s="109" t="s">
        <v>458</v>
      </c>
      <c r="J23" s="109">
        <v>5</v>
      </c>
      <c r="K23" s="109">
        <v>450000</v>
      </c>
      <c r="L23" s="109">
        <f t="shared" si="0"/>
        <v>2250000</v>
      </c>
    </row>
    <row r="24" spans="1:12" ht="30" x14ac:dyDescent="0.25">
      <c r="A24" s="107">
        <v>18</v>
      </c>
      <c r="B24" s="108" t="s">
        <v>628</v>
      </c>
      <c r="C24" s="109" t="s">
        <v>471</v>
      </c>
      <c r="D24" s="109" t="s">
        <v>455</v>
      </c>
      <c r="E24" s="109" t="s">
        <v>460</v>
      </c>
      <c r="F24" s="109" t="s">
        <v>490</v>
      </c>
      <c r="G24" s="109" t="s">
        <v>633</v>
      </c>
      <c r="H24" s="109">
        <v>301052132</v>
      </c>
      <c r="I24" s="109" t="s">
        <v>458</v>
      </c>
      <c r="J24" s="109">
        <v>1</v>
      </c>
      <c r="K24" s="109">
        <v>12490000</v>
      </c>
      <c r="L24" s="109">
        <f t="shared" si="0"/>
        <v>12490000</v>
      </c>
    </row>
    <row r="25" spans="1:12" ht="30" x14ac:dyDescent="0.25">
      <c r="A25" s="107">
        <v>19</v>
      </c>
      <c r="B25" s="108" t="s">
        <v>628</v>
      </c>
      <c r="C25" s="109" t="s">
        <v>491</v>
      </c>
      <c r="D25" s="109" t="s">
        <v>455</v>
      </c>
      <c r="E25" s="109" t="s">
        <v>460</v>
      </c>
      <c r="F25" s="109" t="s">
        <v>492</v>
      </c>
      <c r="G25" s="109" t="s">
        <v>640</v>
      </c>
      <c r="H25" s="109">
        <v>308881798</v>
      </c>
      <c r="I25" s="109" t="s">
        <v>493</v>
      </c>
      <c r="J25" s="109">
        <v>100</v>
      </c>
      <c r="K25" s="109">
        <v>4850</v>
      </c>
      <c r="L25" s="109">
        <f t="shared" si="0"/>
        <v>485000</v>
      </c>
    </row>
    <row r="26" spans="1:12" ht="45" x14ac:dyDescent="0.25">
      <c r="A26" s="107">
        <v>20</v>
      </c>
      <c r="B26" s="108" t="s">
        <v>628</v>
      </c>
      <c r="C26" s="109" t="s">
        <v>494</v>
      </c>
      <c r="D26" s="109" t="s">
        <v>455</v>
      </c>
      <c r="E26" s="109" t="s">
        <v>456</v>
      </c>
      <c r="F26" s="109" t="s">
        <v>495</v>
      </c>
      <c r="G26" s="109" t="s">
        <v>641</v>
      </c>
      <c r="H26" s="109">
        <v>303020732</v>
      </c>
      <c r="I26" s="109" t="s">
        <v>458</v>
      </c>
      <c r="J26" s="109">
        <v>12</v>
      </c>
      <c r="K26" s="109">
        <v>400000</v>
      </c>
      <c r="L26" s="109">
        <f t="shared" si="0"/>
        <v>4800000</v>
      </c>
    </row>
    <row r="27" spans="1:12" ht="30" x14ac:dyDescent="0.25">
      <c r="A27" s="107">
        <v>21</v>
      </c>
      <c r="B27" s="108" t="s">
        <v>628</v>
      </c>
      <c r="C27" s="109" t="s">
        <v>496</v>
      </c>
      <c r="D27" s="109" t="s">
        <v>455</v>
      </c>
      <c r="E27" s="109" t="s">
        <v>460</v>
      </c>
      <c r="F27" s="109" t="s">
        <v>497</v>
      </c>
      <c r="G27" s="109" t="s">
        <v>642</v>
      </c>
      <c r="H27" s="109">
        <v>308628137</v>
      </c>
      <c r="I27" s="109" t="s">
        <v>475</v>
      </c>
      <c r="J27" s="109">
        <v>10</v>
      </c>
      <c r="K27" s="109">
        <v>240000</v>
      </c>
      <c r="L27" s="109">
        <f t="shared" si="0"/>
        <v>2400000</v>
      </c>
    </row>
    <row r="28" spans="1:12" ht="30" x14ac:dyDescent="0.25">
      <c r="A28" s="107">
        <v>22</v>
      </c>
      <c r="B28" s="108" t="s">
        <v>628</v>
      </c>
      <c r="C28" s="109" t="s">
        <v>498</v>
      </c>
      <c r="D28" s="109" t="s">
        <v>455</v>
      </c>
      <c r="E28" s="109" t="s">
        <v>460</v>
      </c>
      <c r="F28" s="109" t="s">
        <v>499</v>
      </c>
      <c r="G28" s="109" t="s">
        <v>643</v>
      </c>
      <c r="H28" s="109">
        <v>308479774</v>
      </c>
      <c r="I28" s="109" t="s">
        <v>475</v>
      </c>
      <c r="J28" s="109">
        <v>12</v>
      </c>
      <c r="K28" s="109">
        <v>30616</v>
      </c>
      <c r="L28" s="109">
        <f t="shared" si="0"/>
        <v>367392</v>
      </c>
    </row>
    <row r="29" spans="1:12" ht="30" x14ac:dyDescent="0.25">
      <c r="A29" s="107">
        <v>23</v>
      </c>
      <c r="B29" s="108" t="s">
        <v>628</v>
      </c>
      <c r="C29" s="109" t="s">
        <v>500</v>
      </c>
      <c r="D29" s="109" t="s">
        <v>455</v>
      </c>
      <c r="E29" s="109" t="s">
        <v>460</v>
      </c>
      <c r="F29" s="109" t="s">
        <v>501</v>
      </c>
      <c r="G29" s="109" t="s">
        <v>644</v>
      </c>
      <c r="H29" s="109">
        <v>207079302</v>
      </c>
      <c r="I29" s="109" t="s">
        <v>475</v>
      </c>
      <c r="J29" s="109">
        <v>900</v>
      </c>
      <c r="K29" s="109">
        <v>1700</v>
      </c>
      <c r="L29" s="109">
        <f t="shared" si="0"/>
        <v>1530000</v>
      </c>
    </row>
    <row r="30" spans="1:12" ht="30" x14ac:dyDescent="0.25">
      <c r="A30" s="107">
        <v>24</v>
      </c>
      <c r="B30" s="108" t="s">
        <v>628</v>
      </c>
      <c r="C30" s="109" t="s">
        <v>502</v>
      </c>
      <c r="D30" s="109" t="s">
        <v>455</v>
      </c>
      <c r="E30" s="109" t="s">
        <v>460</v>
      </c>
      <c r="F30" s="109" t="s">
        <v>503</v>
      </c>
      <c r="G30" s="109" t="s">
        <v>645</v>
      </c>
      <c r="H30" s="109">
        <v>205247459</v>
      </c>
      <c r="I30" s="109" t="s">
        <v>475</v>
      </c>
      <c r="J30" s="109">
        <v>50</v>
      </c>
      <c r="K30" s="109">
        <v>7889</v>
      </c>
      <c r="L30" s="109">
        <f t="shared" si="0"/>
        <v>394450</v>
      </c>
    </row>
    <row r="31" spans="1:12" ht="30" x14ac:dyDescent="0.25">
      <c r="A31" s="107">
        <v>25</v>
      </c>
      <c r="B31" s="108" t="s">
        <v>628</v>
      </c>
      <c r="C31" s="109" t="s">
        <v>504</v>
      </c>
      <c r="D31" s="109" t="s">
        <v>455</v>
      </c>
      <c r="E31" s="109" t="s">
        <v>460</v>
      </c>
      <c r="F31" s="109" t="s">
        <v>505</v>
      </c>
      <c r="G31" s="109" t="s">
        <v>645</v>
      </c>
      <c r="H31" s="109">
        <v>205247459</v>
      </c>
      <c r="I31" s="109" t="s">
        <v>506</v>
      </c>
      <c r="J31" s="109">
        <v>30</v>
      </c>
      <c r="K31" s="109">
        <v>7705</v>
      </c>
      <c r="L31" s="109">
        <f t="shared" si="0"/>
        <v>231150</v>
      </c>
    </row>
    <row r="32" spans="1:12" ht="30" x14ac:dyDescent="0.25">
      <c r="A32" s="107">
        <v>26</v>
      </c>
      <c r="B32" s="108" t="s">
        <v>628</v>
      </c>
      <c r="C32" s="109" t="s">
        <v>507</v>
      </c>
      <c r="D32" s="109" t="s">
        <v>455</v>
      </c>
      <c r="E32" s="109" t="s">
        <v>460</v>
      </c>
      <c r="F32" s="109" t="s">
        <v>508</v>
      </c>
      <c r="G32" s="109" t="s">
        <v>646</v>
      </c>
      <c r="H32" s="109">
        <v>306496240</v>
      </c>
      <c r="I32" s="109" t="s">
        <v>509</v>
      </c>
      <c r="J32" s="109">
        <v>6</v>
      </c>
      <c r="K32" s="109">
        <v>47000</v>
      </c>
      <c r="L32" s="109">
        <f t="shared" si="0"/>
        <v>282000</v>
      </c>
    </row>
    <row r="33" spans="1:12" ht="30" x14ac:dyDescent="0.25">
      <c r="A33" s="107">
        <v>27</v>
      </c>
      <c r="B33" s="108" t="s">
        <v>628</v>
      </c>
      <c r="C33" s="109" t="s">
        <v>510</v>
      </c>
      <c r="D33" s="109" t="s">
        <v>455</v>
      </c>
      <c r="E33" s="109" t="s">
        <v>460</v>
      </c>
      <c r="F33" s="109" t="s">
        <v>511</v>
      </c>
      <c r="G33" s="109" t="s">
        <v>647</v>
      </c>
      <c r="H33" s="109">
        <v>306669959</v>
      </c>
      <c r="I33" s="109" t="s">
        <v>458</v>
      </c>
      <c r="J33" s="109">
        <v>6</v>
      </c>
      <c r="K33" s="109">
        <v>1250000</v>
      </c>
      <c r="L33" s="109">
        <f t="shared" si="0"/>
        <v>7500000</v>
      </c>
    </row>
    <row r="34" spans="1:12" ht="45" x14ac:dyDescent="0.25">
      <c r="A34" s="107">
        <v>28</v>
      </c>
      <c r="B34" s="108" t="s">
        <v>628</v>
      </c>
      <c r="C34" s="109" t="s">
        <v>512</v>
      </c>
      <c r="D34" s="109" t="s">
        <v>455</v>
      </c>
      <c r="E34" s="109" t="s">
        <v>460</v>
      </c>
      <c r="F34" s="109" t="s">
        <v>513</v>
      </c>
      <c r="G34" s="109" t="s">
        <v>648</v>
      </c>
      <c r="H34" s="109">
        <v>30702781910044</v>
      </c>
      <c r="I34" s="109" t="s">
        <v>475</v>
      </c>
      <c r="J34" s="109">
        <v>40</v>
      </c>
      <c r="K34" s="109">
        <v>8499</v>
      </c>
      <c r="L34" s="109">
        <f t="shared" si="0"/>
        <v>339960</v>
      </c>
    </row>
    <row r="35" spans="1:12" ht="30" x14ac:dyDescent="0.25">
      <c r="A35" s="107">
        <v>29</v>
      </c>
      <c r="B35" s="108" t="s">
        <v>628</v>
      </c>
      <c r="C35" s="109" t="s">
        <v>514</v>
      </c>
      <c r="D35" s="109" t="s">
        <v>455</v>
      </c>
      <c r="E35" s="109" t="s">
        <v>460</v>
      </c>
      <c r="F35" s="109" t="s">
        <v>515</v>
      </c>
      <c r="G35" s="109" t="s">
        <v>649</v>
      </c>
      <c r="H35" s="109">
        <v>308965938</v>
      </c>
      <c r="I35" s="109" t="s">
        <v>475</v>
      </c>
      <c r="J35" s="109">
        <v>20</v>
      </c>
      <c r="K35" s="109">
        <v>8001</v>
      </c>
      <c r="L35" s="109">
        <f t="shared" si="0"/>
        <v>160020</v>
      </c>
    </row>
    <row r="36" spans="1:12" ht="30" x14ac:dyDescent="0.25">
      <c r="A36" s="107">
        <v>30</v>
      </c>
      <c r="B36" s="108" t="s">
        <v>628</v>
      </c>
      <c r="C36" s="109" t="s">
        <v>516</v>
      </c>
      <c r="D36" s="109" t="s">
        <v>455</v>
      </c>
      <c r="E36" s="109" t="s">
        <v>460</v>
      </c>
      <c r="F36" s="109" t="s">
        <v>517</v>
      </c>
      <c r="G36" s="109" t="s">
        <v>650</v>
      </c>
      <c r="H36" s="109">
        <v>204579315</v>
      </c>
      <c r="I36" s="109" t="s">
        <v>458</v>
      </c>
      <c r="J36" s="109">
        <v>1</v>
      </c>
      <c r="K36" s="109">
        <v>2500000</v>
      </c>
      <c r="L36" s="109">
        <f t="shared" si="0"/>
        <v>2500000</v>
      </c>
    </row>
    <row r="37" spans="1:12" ht="30" x14ac:dyDescent="0.25">
      <c r="A37" s="107">
        <v>31</v>
      </c>
      <c r="B37" s="108" t="s">
        <v>628</v>
      </c>
      <c r="C37" s="109" t="s">
        <v>518</v>
      </c>
      <c r="D37" s="109" t="s">
        <v>455</v>
      </c>
      <c r="E37" s="109" t="s">
        <v>460</v>
      </c>
      <c r="F37" s="109" t="s">
        <v>519</v>
      </c>
      <c r="G37" s="109" t="s">
        <v>651</v>
      </c>
      <c r="H37" s="109">
        <v>305000408</v>
      </c>
      <c r="I37" s="109" t="s">
        <v>475</v>
      </c>
      <c r="J37" s="109">
        <v>500</v>
      </c>
      <c r="K37" s="109">
        <v>1250</v>
      </c>
      <c r="L37" s="109">
        <f t="shared" si="0"/>
        <v>625000</v>
      </c>
    </row>
    <row r="38" spans="1:12" ht="30" x14ac:dyDescent="0.25">
      <c r="A38" s="107">
        <v>32</v>
      </c>
      <c r="B38" s="108" t="s">
        <v>628</v>
      </c>
      <c r="C38" s="109" t="s">
        <v>520</v>
      </c>
      <c r="D38" s="109" t="s">
        <v>455</v>
      </c>
      <c r="E38" s="109" t="s">
        <v>460</v>
      </c>
      <c r="F38" s="109" t="s">
        <v>521</v>
      </c>
      <c r="G38" s="109" t="s">
        <v>652</v>
      </c>
      <c r="H38" s="109">
        <v>309769579</v>
      </c>
      <c r="I38" s="109" t="s">
        <v>522</v>
      </c>
      <c r="J38" s="109">
        <v>20</v>
      </c>
      <c r="K38" s="109">
        <v>11400</v>
      </c>
      <c r="L38" s="109">
        <f t="shared" si="0"/>
        <v>228000</v>
      </c>
    </row>
    <row r="39" spans="1:12" ht="30" x14ac:dyDescent="0.25">
      <c r="A39" s="110">
        <v>33</v>
      </c>
      <c r="B39" s="108" t="s">
        <v>628</v>
      </c>
      <c r="C39" s="110" t="s">
        <v>523</v>
      </c>
      <c r="D39" s="110" t="s">
        <v>524</v>
      </c>
      <c r="E39" s="110" t="s">
        <v>460</v>
      </c>
      <c r="F39" s="110" t="s">
        <v>525</v>
      </c>
      <c r="G39" s="110" t="s">
        <v>419</v>
      </c>
      <c r="H39" s="109">
        <v>308946944</v>
      </c>
      <c r="I39" s="110" t="s">
        <v>526</v>
      </c>
      <c r="J39" s="110">
        <v>100</v>
      </c>
      <c r="K39" s="110">
        <v>20120</v>
      </c>
      <c r="L39" s="110">
        <f t="shared" si="0"/>
        <v>2012000</v>
      </c>
    </row>
    <row r="40" spans="1:12" ht="30" x14ac:dyDescent="0.25">
      <c r="A40" s="107">
        <v>34</v>
      </c>
      <c r="B40" s="108" t="s">
        <v>628</v>
      </c>
      <c r="C40" s="109" t="s">
        <v>527</v>
      </c>
      <c r="D40" s="110" t="s">
        <v>524</v>
      </c>
      <c r="E40" s="109" t="s">
        <v>460</v>
      </c>
      <c r="F40" s="109" t="s">
        <v>528</v>
      </c>
      <c r="G40" s="109" t="s">
        <v>653</v>
      </c>
      <c r="H40" s="109">
        <v>302714153</v>
      </c>
      <c r="I40" s="109" t="s">
        <v>529</v>
      </c>
      <c r="J40" s="109">
        <v>14</v>
      </c>
      <c r="K40" s="109">
        <v>228000</v>
      </c>
      <c r="L40" s="109">
        <f t="shared" si="0"/>
        <v>3192000</v>
      </c>
    </row>
    <row r="41" spans="1:12" ht="45" x14ac:dyDescent="0.25">
      <c r="A41" s="107">
        <v>35</v>
      </c>
      <c r="B41" s="108" t="s">
        <v>628</v>
      </c>
      <c r="C41" s="109" t="s">
        <v>530</v>
      </c>
      <c r="D41" s="110" t="s">
        <v>524</v>
      </c>
      <c r="E41" s="109" t="s">
        <v>460</v>
      </c>
      <c r="F41" s="109" t="s">
        <v>531</v>
      </c>
      <c r="G41" s="109" t="s">
        <v>654</v>
      </c>
      <c r="H41" s="109">
        <v>30104820210029</v>
      </c>
      <c r="I41" s="109" t="s">
        <v>458</v>
      </c>
      <c r="J41" s="109">
        <v>2</v>
      </c>
      <c r="K41" s="109">
        <v>149999</v>
      </c>
      <c r="L41" s="109">
        <f t="shared" si="0"/>
        <v>299998</v>
      </c>
    </row>
    <row r="42" spans="1:12" ht="45" x14ac:dyDescent="0.25">
      <c r="A42" s="107">
        <v>36</v>
      </c>
      <c r="B42" s="108" t="s">
        <v>628</v>
      </c>
      <c r="C42" s="109" t="s">
        <v>530</v>
      </c>
      <c r="D42" s="110" t="s">
        <v>524</v>
      </c>
      <c r="E42" s="109" t="s">
        <v>460</v>
      </c>
      <c r="F42" s="109" t="s">
        <v>532</v>
      </c>
      <c r="G42" s="109" t="s">
        <v>654</v>
      </c>
      <c r="H42" s="109">
        <v>30104820210029</v>
      </c>
      <c r="I42" s="109" t="s">
        <v>458</v>
      </c>
      <c r="J42" s="109">
        <v>800</v>
      </c>
      <c r="K42" s="109">
        <v>1398</v>
      </c>
      <c r="L42" s="109">
        <f t="shared" si="0"/>
        <v>1118400</v>
      </c>
    </row>
    <row r="43" spans="1:12" ht="30" x14ac:dyDescent="0.25">
      <c r="A43" s="107">
        <v>37</v>
      </c>
      <c r="B43" s="108" t="s">
        <v>628</v>
      </c>
      <c r="C43" s="109" t="s">
        <v>533</v>
      </c>
      <c r="D43" s="110" t="s">
        <v>524</v>
      </c>
      <c r="E43" s="109" t="s">
        <v>460</v>
      </c>
      <c r="F43" s="109" t="s">
        <v>534</v>
      </c>
      <c r="G43" s="109" t="s">
        <v>655</v>
      </c>
      <c r="H43" s="109">
        <v>306590995</v>
      </c>
      <c r="I43" s="109" t="s">
        <v>479</v>
      </c>
      <c r="J43" s="109">
        <v>50</v>
      </c>
      <c r="K43" s="109">
        <v>53998</v>
      </c>
      <c r="L43" s="109">
        <f t="shared" si="0"/>
        <v>2699900</v>
      </c>
    </row>
    <row r="44" spans="1:12" ht="30" x14ac:dyDescent="0.25">
      <c r="A44" s="107">
        <v>38</v>
      </c>
      <c r="B44" s="108" t="s">
        <v>628</v>
      </c>
      <c r="C44" s="109" t="s">
        <v>535</v>
      </c>
      <c r="D44" s="110" t="s">
        <v>524</v>
      </c>
      <c r="E44" s="109" t="s">
        <v>460</v>
      </c>
      <c r="F44" s="109" t="s">
        <v>536</v>
      </c>
      <c r="G44" s="109" t="s">
        <v>656</v>
      </c>
      <c r="H44" s="109">
        <v>205040829</v>
      </c>
      <c r="I44" s="109" t="s">
        <v>479</v>
      </c>
      <c r="J44" s="109">
        <v>50</v>
      </c>
      <c r="K44" s="109">
        <v>49984</v>
      </c>
      <c r="L44" s="109">
        <f t="shared" si="0"/>
        <v>2499200</v>
      </c>
    </row>
    <row r="45" spans="1:12" ht="30" x14ac:dyDescent="0.25">
      <c r="A45" s="107">
        <v>39</v>
      </c>
      <c r="B45" s="108" t="s">
        <v>628</v>
      </c>
      <c r="C45" s="109" t="s">
        <v>537</v>
      </c>
      <c r="D45" s="110" t="s">
        <v>524</v>
      </c>
      <c r="E45" s="109" t="s">
        <v>460</v>
      </c>
      <c r="F45" s="109" t="s">
        <v>538</v>
      </c>
      <c r="G45" s="109" t="s">
        <v>657</v>
      </c>
      <c r="H45" s="109">
        <v>303037006</v>
      </c>
      <c r="I45" s="109" t="s">
        <v>458</v>
      </c>
      <c r="J45" s="109">
        <v>60</v>
      </c>
      <c r="K45" s="109">
        <v>60000</v>
      </c>
      <c r="L45" s="109">
        <f t="shared" si="0"/>
        <v>3600000</v>
      </c>
    </row>
    <row r="46" spans="1:12" ht="45" x14ac:dyDescent="0.25">
      <c r="A46" s="107">
        <v>40</v>
      </c>
      <c r="B46" s="108" t="s">
        <v>628</v>
      </c>
      <c r="C46" s="109" t="s">
        <v>539</v>
      </c>
      <c r="D46" s="110" t="s">
        <v>524</v>
      </c>
      <c r="E46" s="109" t="s">
        <v>460</v>
      </c>
      <c r="F46" s="109" t="s">
        <v>540</v>
      </c>
      <c r="G46" s="109" t="s">
        <v>658</v>
      </c>
      <c r="H46" s="109">
        <v>306726910</v>
      </c>
      <c r="I46" s="109" t="s">
        <v>458</v>
      </c>
      <c r="J46" s="109">
        <v>1</v>
      </c>
      <c r="K46" s="109">
        <v>8277277</v>
      </c>
      <c r="L46" s="109">
        <f t="shared" si="0"/>
        <v>8277277</v>
      </c>
    </row>
    <row r="47" spans="1:12" ht="45" x14ac:dyDescent="0.25">
      <c r="A47" s="107">
        <v>41</v>
      </c>
      <c r="B47" s="108" t="s">
        <v>628</v>
      </c>
      <c r="C47" s="109" t="s">
        <v>541</v>
      </c>
      <c r="D47" s="110" t="s">
        <v>524</v>
      </c>
      <c r="E47" s="109" t="s">
        <v>456</v>
      </c>
      <c r="F47" s="109" t="s">
        <v>542</v>
      </c>
      <c r="G47" s="109" t="s">
        <v>659</v>
      </c>
      <c r="H47" s="109">
        <v>305163498</v>
      </c>
      <c r="I47" s="109" t="s">
        <v>458</v>
      </c>
      <c r="J47" s="109">
        <v>4</v>
      </c>
      <c r="K47" s="109">
        <v>29625000</v>
      </c>
      <c r="L47" s="109">
        <f t="shared" si="0"/>
        <v>118500000</v>
      </c>
    </row>
    <row r="48" spans="1:12" ht="45" x14ac:dyDescent="0.25">
      <c r="A48" s="107">
        <v>42</v>
      </c>
      <c r="B48" s="108" t="s">
        <v>628</v>
      </c>
      <c r="C48" s="109" t="s">
        <v>541</v>
      </c>
      <c r="D48" s="110" t="s">
        <v>524</v>
      </c>
      <c r="E48" s="109" t="s">
        <v>456</v>
      </c>
      <c r="F48" s="109" t="s">
        <v>543</v>
      </c>
      <c r="G48" s="109" t="s">
        <v>660</v>
      </c>
      <c r="H48" s="109">
        <v>40104712610066</v>
      </c>
      <c r="I48" s="109" t="s">
        <v>458</v>
      </c>
      <c r="J48" s="109">
        <v>5</v>
      </c>
      <c r="K48" s="109">
        <v>9000000</v>
      </c>
      <c r="L48" s="109">
        <f t="shared" si="0"/>
        <v>45000000</v>
      </c>
    </row>
    <row r="49" spans="1:12" ht="45" x14ac:dyDescent="0.25">
      <c r="A49" s="107">
        <v>43</v>
      </c>
      <c r="B49" s="108" t="s">
        <v>628</v>
      </c>
      <c r="C49" s="109" t="s">
        <v>541</v>
      </c>
      <c r="D49" s="110" t="s">
        <v>524</v>
      </c>
      <c r="E49" s="109" t="s">
        <v>456</v>
      </c>
      <c r="F49" s="109" t="s">
        <v>544</v>
      </c>
      <c r="G49" s="109" t="s">
        <v>661</v>
      </c>
      <c r="H49" s="109">
        <v>307381241</v>
      </c>
      <c r="I49" s="109" t="s">
        <v>458</v>
      </c>
      <c r="J49" s="109">
        <v>1</v>
      </c>
      <c r="K49" s="109">
        <v>2500000</v>
      </c>
      <c r="L49" s="109">
        <f t="shared" si="0"/>
        <v>2500000</v>
      </c>
    </row>
    <row r="50" spans="1:12" ht="45" x14ac:dyDescent="0.25">
      <c r="A50" s="107">
        <v>44</v>
      </c>
      <c r="B50" s="108" t="s">
        <v>628</v>
      </c>
      <c r="C50" s="109" t="s">
        <v>541</v>
      </c>
      <c r="D50" s="110" t="s">
        <v>524</v>
      </c>
      <c r="E50" s="109" t="s">
        <v>456</v>
      </c>
      <c r="F50" s="109" t="s">
        <v>545</v>
      </c>
      <c r="G50" s="109" t="s">
        <v>662</v>
      </c>
      <c r="H50" s="109">
        <v>307118749</v>
      </c>
      <c r="I50" s="109" t="s">
        <v>458</v>
      </c>
      <c r="J50" s="109">
        <v>71</v>
      </c>
      <c r="K50" s="109">
        <v>2623943.66</v>
      </c>
      <c r="L50" s="109">
        <f t="shared" si="0"/>
        <v>186299999.86000001</v>
      </c>
    </row>
    <row r="51" spans="1:12" ht="45" x14ac:dyDescent="0.25">
      <c r="A51" s="107">
        <v>45</v>
      </c>
      <c r="B51" s="108" t="s">
        <v>628</v>
      </c>
      <c r="C51" s="109" t="s">
        <v>541</v>
      </c>
      <c r="D51" s="110" t="s">
        <v>524</v>
      </c>
      <c r="E51" s="109" t="s">
        <v>456</v>
      </c>
      <c r="F51" s="109" t="s">
        <v>546</v>
      </c>
      <c r="G51" s="109" t="s">
        <v>663</v>
      </c>
      <c r="H51" s="109">
        <v>201440547</v>
      </c>
      <c r="I51" s="109" t="s">
        <v>458</v>
      </c>
      <c r="J51" s="109">
        <v>1</v>
      </c>
      <c r="K51" s="109">
        <v>26300000</v>
      </c>
      <c r="L51" s="109">
        <f t="shared" si="0"/>
        <v>26300000</v>
      </c>
    </row>
    <row r="52" spans="1:12" ht="45" x14ac:dyDescent="0.25">
      <c r="A52" s="107">
        <v>46</v>
      </c>
      <c r="B52" s="108" t="s">
        <v>628</v>
      </c>
      <c r="C52" s="109" t="s">
        <v>541</v>
      </c>
      <c r="D52" s="110" t="s">
        <v>524</v>
      </c>
      <c r="E52" s="109" t="s">
        <v>456</v>
      </c>
      <c r="F52" s="109" t="s">
        <v>547</v>
      </c>
      <c r="G52" s="109" t="s">
        <v>664</v>
      </c>
      <c r="H52" s="109">
        <v>308867204</v>
      </c>
      <c r="I52" s="109" t="s">
        <v>458</v>
      </c>
      <c r="J52" s="109">
        <v>3</v>
      </c>
      <c r="K52" s="109">
        <v>37364706.666000001</v>
      </c>
      <c r="L52" s="109">
        <f t="shared" si="0"/>
        <v>112094119.998</v>
      </c>
    </row>
    <row r="53" spans="1:12" ht="45" x14ac:dyDescent="0.25">
      <c r="A53" s="107">
        <v>47</v>
      </c>
      <c r="B53" s="108" t="s">
        <v>628</v>
      </c>
      <c r="C53" s="109" t="s">
        <v>541</v>
      </c>
      <c r="D53" s="110" t="s">
        <v>524</v>
      </c>
      <c r="E53" s="109" t="s">
        <v>456</v>
      </c>
      <c r="F53" s="109" t="s">
        <v>548</v>
      </c>
      <c r="G53" s="109" t="s">
        <v>665</v>
      </c>
      <c r="H53" s="109">
        <v>305795012</v>
      </c>
      <c r="I53" s="109" t="s">
        <v>458</v>
      </c>
      <c r="J53" s="109">
        <v>21</v>
      </c>
      <c r="K53" s="109">
        <v>1014285.714</v>
      </c>
      <c r="L53" s="109">
        <f t="shared" si="0"/>
        <v>21299999.993999999</v>
      </c>
    </row>
    <row r="54" spans="1:12" ht="45" x14ac:dyDescent="0.25">
      <c r="A54" s="107">
        <v>48</v>
      </c>
      <c r="B54" s="108" t="s">
        <v>628</v>
      </c>
      <c r="C54" s="109" t="s">
        <v>541</v>
      </c>
      <c r="D54" s="110" t="s">
        <v>524</v>
      </c>
      <c r="E54" s="109" t="s">
        <v>456</v>
      </c>
      <c r="F54" s="109" t="s">
        <v>549</v>
      </c>
      <c r="G54" s="109" t="s">
        <v>666</v>
      </c>
      <c r="H54" s="109">
        <v>302762364</v>
      </c>
      <c r="I54" s="109" t="s">
        <v>458</v>
      </c>
      <c r="J54" s="109">
        <v>1</v>
      </c>
      <c r="K54" s="109">
        <v>9891200</v>
      </c>
      <c r="L54" s="109">
        <f t="shared" si="0"/>
        <v>9891200</v>
      </c>
    </row>
    <row r="55" spans="1:12" ht="45" x14ac:dyDescent="0.25">
      <c r="A55" s="107">
        <v>49</v>
      </c>
      <c r="B55" s="108" t="s">
        <v>628</v>
      </c>
      <c r="C55" s="109" t="s">
        <v>541</v>
      </c>
      <c r="D55" s="110" t="s">
        <v>524</v>
      </c>
      <c r="E55" s="109" t="s">
        <v>550</v>
      </c>
      <c r="F55" s="109" t="s">
        <v>551</v>
      </c>
      <c r="G55" s="109" t="s">
        <v>667</v>
      </c>
      <c r="H55" s="109">
        <v>201123394</v>
      </c>
      <c r="I55" s="109" t="s">
        <v>458</v>
      </c>
      <c r="J55" s="109">
        <v>6</v>
      </c>
      <c r="K55" s="109">
        <v>8514666.6659999993</v>
      </c>
      <c r="L55" s="109">
        <f t="shared" si="0"/>
        <v>51087999.995999992</v>
      </c>
    </row>
    <row r="56" spans="1:12" ht="30" x14ac:dyDescent="0.25">
      <c r="A56" s="107">
        <v>50</v>
      </c>
      <c r="B56" s="108" t="s">
        <v>628</v>
      </c>
      <c r="C56" s="109" t="s">
        <v>552</v>
      </c>
      <c r="D56" s="110" t="s">
        <v>524</v>
      </c>
      <c r="E56" s="109" t="s">
        <v>460</v>
      </c>
      <c r="F56" s="109" t="s">
        <v>553</v>
      </c>
      <c r="G56" s="109" t="s">
        <v>668</v>
      </c>
      <c r="H56" s="109">
        <v>306579176</v>
      </c>
      <c r="I56" s="109" t="s">
        <v>458</v>
      </c>
      <c r="J56" s="109">
        <v>2</v>
      </c>
      <c r="K56" s="109">
        <v>3900000</v>
      </c>
      <c r="L56" s="109">
        <f t="shared" si="0"/>
        <v>7800000</v>
      </c>
    </row>
    <row r="57" spans="1:12" ht="45" x14ac:dyDescent="0.25">
      <c r="A57" s="107">
        <v>51</v>
      </c>
      <c r="B57" s="108" t="s">
        <v>628</v>
      </c>
      <c r="C57" s="109" t="s">
        <v>541</v>
      </c>
      <c r="D57" s="110" t="s">
        <v>524</v>
      </c>
      <c r="E57" s="109" t="s">
        <v>550</v>
      </c>
      <c r="F57" s="109" t="s">
        <v>554</v>
      </c>
      <c r="G57" s="109" t="s">
        <v>669</v>
      </c>
      <c r="H57" s="109">
        <v>32511880171489</v>
      </c>
      <c r="I57" s="109" t="s">
        <v>458</v>
      </c>
      <c r="J57" s="109">
        <v>4</v>
      </c>
      <c r="K57" s="109">
        <v>36250005</v>
      </c>
      <c r="L57" s="109">
        <f t="shared" si="0"/>
        <v>145000020</v>
      </c>
    </row>
    <row r="58" spans="1:12" ht="45" x14ac:dyDescent="0.25">
      <c r="A58" s="107">
        <v>52</v>
      </c>
      <c r="B58" s="108" t="s">
        <v>628</v>
      </c>
      <c r="C58" s="109" t="s">
        <v>541</v>
      </c>
      <c r="D58" s="110" t="s">
        <v>524</v>
      </c>
      <c r="E58" s="109" t="s">
        <v>550</v>
      </c>
      <c r="F58" s="109" t="s">
        <v>555</v>
      </c>
      <c r="G58" s="109" t="s">
        <v>670</v>
      </c>
      <c r="H58" s="109">
        <v>304912752</v>
      </c>
      <c r="I58" s="109" t="s">
        <v>458</v>
      </c>
      <c r="J58" s="109">
        <v>1</v>
      </c>
      <c r="K58" s="109">
        <v>30774000</v>
      </c>
      <c r="L58" s="109">
        <f t="shared" si="0"/>
        <v>30774000</v>
      </c>
    </row>
    <row r="59" spans="1:12" ht="45" x14ac:dyDescent="0.25">
      <c r="A59" s="107">
        <v>53</v>
      </c>
      <c r="B59" s="108" t="s">
        <v>628</v>
      </c>
      <c r="C59" s="109" t="s">
        <v>541</v>
      </c>
      <c r="D59" s="110" t="s">
        <v>524</v>
      </c>
      <c r="E59" s="109" t="s">
        <v>550</v>
      </c>
      <c r="F59" s="109" t="s">
        <v>556</v>
      </c>
      <c r="G59" s="109" t="s">
        <v>671</v>
      </c>
      <c r="H59" s="109">
        <v>31912860140081</v>
      </c>
      <c r="I59" s="109" t="s">
        <v>458</v>
      </c>
      <c r="J59" s="109">
        <v>7</v>
      </c>
      <c r="K59" s="109">
        <v>5000000</v>
      </c>
      <c r="L59" s="109">
        <f t="shared" si="0"/>
        <v>35000000</v>
      </c>
    </row>
    <row r="60" spans="1:12" ht="35.25" customHeight="1" x14ac:dyDescent="0.25">
      <c r="A60" s="107">
        <v>54</v>
      </c>
      <c r="B60" s="108" t="s">
        <v>628</v>
      </c>
      <c r="C60" s="109" t="s">
        <v>541</v>
      </c>
      <c r="D60" s="110" t="s">
        <v>524</v>
      </c>
      <c r="E60" s="109" t="s">
        <v>550</v>
      </c>
      <c r="F60" s="109" t="s">
        <v>557</v>
      </c>
      <c r="G60" s="109" t="s">
        <v>672</v>
      </c>
      <c r="H60" s="109">
        <v>301303174</v>
      </c>
      <c r="I60" s="109" t="s">
        <v>458</v>
      </c>
      <c r="J60" s="109">
        <v>2</v>
      </c>
      <c r="K60" s="109">
        <v>30383602</v>
      </c>
      <c r="L60" s="109">
        <f t="shared" si="0"/>
        <v>60767204</v>
      </c>
    </row>
    <row r="61" spans="1:12" ht="35.25" customHeight="1" x14ac:dyDescent="0.25">
      <c r="A61" s="107">
        <v>55</v>
      </c>
      <c r="B61" s="108" t="s">
        <v>628</v>
      </c>
      <c r="C61" s="109" t="s">
        <v>541</v>
      </c>
      <c r="D61" s="110" t="s">
        <v>524</v>
      </c>
      <c r="E61" s="109" t="s">
        <v>550</v>
      </c>
      <c r="F61" s="109" t="s">
        <v>558</v>
      </c>
      <c r="G61" s="109" t="s">
        <v>673</v>
      </c>
      <c r="H61" s="109">
        <v>302216203</v>
      </c>
      <c r="I61" s="109" t="s">
        <v>458</v>
      </c>
      <c r="J61" s="109">
        <v>40</v>
      </c>
      <c r="K61" s="109">
        <v>1036150</v>
      </c>
      <c r="L61" s="109">
        <f t="shared" si="0"/>
        <v>41446000</v>
      </c>
    </row>
    <row r="62" spans="1:12" ht="45" x14ac:dyDescent="0.25">
      <c r="A62" s="107">
        <v>56</v>
      </c>
      <c r="B62" s="108" t="s">
        <v>628</v>
      </c>
      <c r="C62" s="109" t="s">
        <v>541</v>
      </c>
      <c r="D62" s="110" t="s">
        <v>524</v>
      </c>
      <c r="E62" s="109" t="s">
        <v>550</v>
      </c>
      <c r="F62" s="109" t="s">
        <v>559</v>
      </c>
      <c r="G62" s="109" t="s">
        <v>674</v>
      </c>
      <c r="H62" s="109">
        <v>203366731</v>
      </c>
      <c r="I62" s="109" t="s">
        <v>458</v>
      </c>
      <c r="J62" s="109">
        <v>4</v>
      </c>
      <c r="K62" s="109">
        <v>308064.5</v>
      </c>
      <c r="L62" s="109">
        <f t="shared" si="0"/>
        <v>1232258</v>
      </c>
    </row>
    <row r="63" spans="1:12" ht="45" x14ac:dyDescent="0.25">
      <c r="A63" s="107">
        <v>57</v>
      </c>
      <c r="B63" s="108" t="s">
        <v>628</v>
      </c>
      <c r="C63" s="109" t="s">
        <v>541</v>
      </c>
      <c r="D63" s="110" t="s">
        <v>524</v>
      </c>
      <c r="E63" s="109" t="s">
        <v>550</v>
      </c>
      <c r="F63" s="109" t="s">
        <v>560</v>
      </c>
      <c r="G63" s="109" t="s">
        <v>674</v>
      </c>
      <c r="H63" s="109">
        <v>203366731</v>
      </c>
      <c r="I63" s="109" t="s">
        <v>458</v>
      </c>
      <c r="J63" s="109">
        <v>2</v>
      </c>
      <c r="K63" s="109">
        <v>9000000</v>
      </c>
      <c r="L63" s="109">
        <f t="shared" si="0"/>
        <v>18000000</v>
      </c>
    </row>
    <row r="64" spans="1:12" ht="45" x14ac:dyDescent="0.25">
      <c r="A64" s="107">
        <v>58</v>
      </c>
      <c r="B64" s="108" t="s">
        <v>628</v>
      </c>
      <c r="C64" s="109" t="s">
        <v>541</v>
      </c>
      <c r="D64" s="110" t="s">
        <v>524</v>
      </c>
      <c r="E64" s="109" t="s">
        <v>550</v>
      </c>
      <c r="F64" s="109" t="s">
        <v>561</v>
      </c>
      <c r="G64" s="109" t="s">
        <v>675</v>
      </c>
      <c r="H64" s="109">
        <v>309822283</v>
      </c>
      <c r="I64" s="109" t="s">
        <v>458</v>
      </c>
      <c r="J64" s="109">
        <v>3</v>
      </c>
      <c r="K64" s="109">
        <v>17857333.333000001</v>
      </c>
      <c r="L64" s="109">
        <f t="shared" si="0"/>
        <v>53571999.998999998</v>
      </c>
    </row>
    <row r="65" spans="1:12" ht="45" x14ac:dyDescent="0.25">
      <c r="A65" s="107">
        <v>59</v>
      </c>
      <c r="B65" s="108" t="s">
        <v>628</v>
      </c>
      <c r="C65" s="109" t="s">
        <v>541</v>
      </c>
      <c r="D65" s="110" t="s">
        <v>524</v>
      </c>
      <c r="E65" s="109" t="s">
        <v>550</v>
      </c>
      <c r="F65" s="109" t="s">
        <v>562</v>
      </c>
      <c r="G65" s="109" t="s">
        <v>676</v>
      </c>
      <c r="H65" s="109">
        <v>302179574</v>
      </c>
      <c r="I65" s="109" t="s">
        <v>458</v>
      </c>
      <c r="J65" s="109">
        <v>2</v>
      </c>
      <c r="K65" s="109">
        <v>7705000</v>
      </c>
      <c r="L65" s="109">
        <f t="shared" si="0"/>
        <v>15410000</v>
      </c>
    </row>
    <row r="66" spans="1:12" ht="45" x14ac:dyDescent="0.25">
      <c r="A66" s="107">
        <v>60</v>
      </c>
      <c r="B66" s="108" t="s">
        <v>628</v>
      </c>
      <c r="C66" s="109" t="s">
        <v>541</v>
      </c>
      <c r="D66" s="110" t="s">
        <v>524</v>
      </c>
      <c r="E66" s="109" t="s">
        <v>550</v>
      </c>
      <c r="F66" s="109" t="s">
        <v>563</v>
      </c>
      <c r="G66" s="109" t="s">
        <v>677</v>
      </c>
      <c r="H66" s="109">
        <v>309596842</v>
      </c>
      <c r="I66" s="109" t="s">
        <v>458</v>
      </c>
      <c r="J66" s="109">
        <v>14</v>
      </c>
      <c r="K66" s="109">
        <v>3260701.7850000001</v>
      </c>
      <c r="L66" s="109">
        <f t="shared" si="0"/>
        <v>45649824.990000002</v>
      </c>
    </row>
    <row r="67" spans="1:12" ht="45" x14ac:dyDescent="0.25">
      <c r="A67" s="107">
        <v>61</v>
      </c>
      <c r="B67" s="108" t="s">
        <v>628</v>
      </c>
      <c r="C67" s="109" t="s">
        <v>541</v>
      </c>
      <c r="D67" s="110" t="s">
        <v>524</v>
      </c>
      <c r="E67" s="109" t="s">
        <v>550</v>
      </c>
      <c r="F67" s="109" t="s">
        <v>564</v>
      </c>
      <c r="G67" s="109" t="s">
        <v>678</v>
      </c>
      <c r="H67" s="109">
        <v>304882324</v>
      </c>
      <c r="I67" s="109" t="s">
        <v>458</v>
      </c>
      <c r="J67" s="109">
        <v>7</v>
      </c>
      <c r="K67" s="109">
        <v>1400000</v>
      </c>
      <c r="L67" s="109">
        <f t="shared" si="0"/>
        <v>9800000</v>
      </c>
    </row>
    <row r="68" spans="1:12" ht="45" x14ac:dyDescent="0.25">
      <c r="A68" s="107">
        <v>62</v>
      </c>
      <c r="B68" s="108" t="s">
        <v>628</v>
      </c>
      <c r="C68" s="109" t="s">
        <v>565</v>
      </c>
      <c r="D68" s="110" t="s">
        <v>524</v>
      </c>
      <c r="E68" s="109" t="s">
        <v>460</v>
      </c>
      <c r="F68" s="109" t="s">
        <v>566</v>
      </c>
      <c r="G68" s="109" t="s">
        <v>679</v>
      </c>
      <c r="H68" s="109">
        <v>306612737</v>
      </c>
      <c r="I68" s="109" t="s">
        <v>475</v>
      </c>
      <c r="J68" s="109">
        <v>100000</v>
      </c>
      <c r="K68" s="109">
        <v>1124.7</v>
      </c>
      <c r="L68" s="109">
        <f t="shared" si="0"/>
        <v>112470000</v>
      </c>
    </row>
    <row r="69" spans="1:12" ht="60" x14ac:dyDescent="0.25">
      <c r="A69" s="107">
        <v>63</v>
      </c>
      <c r="B69" s="108" t="s">
        <v>628</v>
      </c>
      <c r="C69" s="109" t="s">
        <v>567</v>
      </c>
      <c r="D69" s="110" t="s">
        <v>524</v>
      </c>
      <c r="E69" s="109" t="s">
        <v>550</v>
      </c>
      <c r="F69" s="109" t="s">
        <v>568</v>
      </c>
      <c r="G69" s="109" t="s">
        <v>680</v>
      </c>
      <c r="H69" s="109">
        <v>305907639</v>
      </c>
      <c r="I69" s="109" t="s">
        <v>458</v>
      </c>
      <c r="J69" s="109">
        <v>24</v>
      </c>
      <c r="K69" s="109">
        <v>197690</v>
      </c>
      <c r="L69" s="109">
        <f t="shared" si="0"/>
        <v>4744560</v>
      </c>
    </row>
    <row r="70" spans="1:12" ht="45" x14ac:dyDescent="0.25">
      <c r="A70" s="107">
        <v>64</v>
      </c>
      <c r="B70" s="108" t="s">
        <v>628</v>
      </c>
      <c r="C70" s="109" t="s">
        <v>541</v>
      </c>
      <c r="D70" s="110" t="s">
        <v>524</v>
      </c>
      <c r="E70" s="109" t="s">
        <v>550</v>
      </c>
      <c r="F70" s="109" t="s">
        <v>569</v>
      </c>
      <c r="G70" s="109" t="s">
        <v>681</v>
      </c>
      <c r="H70" s="109">
        <v>302851783</v>
      </c>
      <c r="I70" s="109" t="s">
        <v>458</v>
      </c>
      <c r="J70" s="109">
        <v>28</v>
      </c>
      <c r="K70" s="109">
        <v>304071.42800000001</v>
      </c>
      <c r="L70" s="109">
        <f t="shared" si="0"/>
        <v>8513999.9840000011</v>
      </c>
    </row>
    <row r="71" spans="1:12" ht="34.5" customHeight="1" x14ac:dyDescent="0.25">
      <c r="A71" s="107">
        <v>65</v>
      </c>
      <c r="B71" s="108" t="s">
        <v>628</v>
      </c>
      <c r="C71" s="109" t="s">
        <v>570</v>
      </c>
      <c r="D71" s="110" t="s">
        <v>524</v>
      </c>
      <c r="E71" s="109" t="s">
        <v>460</v>
      </c>
      <c r="F71" s="109" t="s">
        <v>571</v>
      </c>
      <c r="G71" s="109" t="s">
        <v>682</v>
      </c>
      <c r="H71" s="109">
        <v>306894560</v>
      </c>
      <c r="I71" s="109" t="s">
        <v>475</v>
      </c>
      <c r="J71" s="109">
        <v>180</v>
      </c>
      <c r="K71" s="109">
        <v>2000</v>
      </c>
      <c r="L71" s="109">
        <f t="shared" si="0"/>
        <v>360000</v>
      </c>
    </row>
    <row r="72" spans="1:12" ht="45" x14ac:dyDescent="0.25">
      <c r="A72" s="107">
        <v>66</v>
      </c>
      <c r="B72" s="108" t="s">
        <v>628</v>
      </c>
      <c r="C72" s="109" t="s">
        <v>541</v>
      </c>
      <c r="D72" s="110" t="s">
        <v>524</v>
      </c>
      <c r="E72" s="109" t="s">
        <v>456</v>
      </c>
      <c r="F72" s="109" t="s">
        <v>572</v>
      </c>
      <c r="G72" s="109" t="s">
        <v>683</v>
      </c>
      <c r="H72" s="109">
        <v>302598117</v>
      </c>
      <c r="I72" s="109" t="s">
        <v>458</v>
      </c>
      <c r="J72" s="109">
        <v>29</v>
      </c>
      <c r="K72" s="109">
        <v>253979.31</v>
      </c>
      <c r="L72" s="109">
        <f t="shared" si="0"/>
        <v>7365399.9900000002</v>
      </c>
    </row>
    <row r="73" spans="1:12" ht="30" x14ac:dyDescent="0.25">
      <c r="A73" s="107">
        <v>67</v>
      </c>
      <c r="B73" s="108" t="s">
        <v>628</v>
      </c>
      <c r="C73" s="109" t="s">
        <v>573</v>
      </c>
      <c r="D73" s="110" t="s">
        <v>524</v>
      </c>
      <c r="E73" s="109" t="s">
        <v>460</v>
      </c>
      <c r="F73" s="109" t="s">
        <v>574</v>
      </c>
      <c r="G73" s="109" t="s">
        <v>684</v>
      </c>
      <c r="H73" s="109">
        <v>207079302</v>
      </c>
      <c r="I73" s="109" t="s">
        <v>475</v>
      </c>
      <c r="J73" s="109">
        <v>1200</v>
      </c>
      <c r="K73" s="109">
        <v>2690</v>
      </c>
      <c r="L73" s="109">
        <f t="shared" si="0"/>
        <v>3228000</v>
      </c>
    </row>
    <row r="74" spans="1:12" ht="30" x14ac:dyDescent="0.25">
      <c r="A74" s="107">
        <v>68</v>
      </c>
      <c r="B74" s="108" t="s">
        <v>628</v>
      </c>
      <c r="C74" s="109" t="s">
        <v>575</v>
      </c>
      <c r="D74" s="110" t="s">
        <v>524</v>
      </c>
      <c r="E74" s="109" t="s">
        <v>460</v>
      </c>
      <c r="F74" s="109" t="s">
        <v>576</v>
      </c>
      <c r="G74" s="109" t="s">
        <v>682</v>
      </c>
      <c r="H74" s="109">
        <v>306894560</v>
      </c>
      <c r="I74" s="109" t="s">
        <v>475</v>
      </c>
      <c r="J74" s="109">
        <v>100</v>
      </c>
      <c r="K74" s="109">
        <v>5175</v>
      </c>
      <c r="L74" s="109">
        <f t="shared" si="0"/>
        <v>517500</v>
      </c>
    </row>
    <row r="75" spans="1:12" ht="30" x14ac:dyDescent="0.25">
      <c r="A75" s="107">
        <v>69</v>
      </c>
      <c r="B75" s="108" t="s">
        <v>628</v>
      </c>
      <c r="C75" s="109" t="s">
        <v>577</v>
      </c>
      <c r="D75" s="110" t="s">
        <v>524</v>
      </c>
      <c r="E75" s="109" t="s">
        <v>460</v>
      </c>
      <c r="F75" s="109" t="s">
        <v>578</v>
      </c>
      <c r="G75" s="109" t="s">
        <v>685</v>
      </c>
      <c r="H75" s="109">
        <v>205247459</v>
      </c>
      <c r="I75" s="109" t="s">
        <v>506</v>
      </c>
      <c r="J75" s="109">
        <v>30</v>
      </c>
      <c r="K75" s="109">
        <v>9660</v>
      </c>
      <c r="L75" s="109">
        <f t="shared" si="0"/>
        <v>289800</v>
      </c>
    </row>
    <row r="76" spans="1:12" ht="30" x14ac:dyDescent="0.25">
      <c r="A76" s="107">
        <v>70</v>
      </c>
      <c r="B76" s="108" t="s">
        <v>628</v>
      </c>
      <c r="C76" s="109" t="s">
        <v>579</v>
      </c>
      <c r="D76" s="110" t="s">
        <v>524</v>
      </c>
      <c r="E76" s="109" t="s">
        <v>460</v>
      </c>
      <c r="F76" s="109" t="s">
        <v>580</v>
      </c>
      <c r="G76" s="109" t="s">
        <v>686</v>
      </c>
      <c r="H76" s="109">
        <v>300576596</v>
      </c>
      <c r="I76" s="109" t="s">
        <v>475</v>
      </c>
      <c r="J76" s="109">
        <v>1</v>
      </c>
      <c r="K76" s="109">
        <v>333000</v>
      </c>
      <c r="L76" s="109">
        <f t="shared" si="0"/>
        <v>333000</v>
      </c>
    </row>
    <row r="77" spans="1:12" ht="45" x14ac:dyDescent="0.25">
      <c r="A77" s="107">
        <v>71</v>
      </c>
      <c r="B77" s="108" t="s">
        <v>628</v>
      </c>
      <c r="C77" s="109" t="s">
        <v>530</v>
      </c>
      <c r="D77" s="110" t="s">
        <v>524</v>
      </c>
      <c r="E77" s="109" t="s">
        <v>460</v>
      </c>
      <c r="F77" s="109" t="s">
        <v>581</v>
      </c>
      <c r="G77" s="109" t="s">
        <v>687</v>
      </c>
      <c r="H77" s="109">
        <v>30104820210029</v>
      </c>
      <c r="I77" s="109" t="s">
        <v>458</v>
      </c>
      <c r="J77" s="109">
        <v>50</v>
      </c>
      <c r="K77" s="109">
        <v>17999</v>
      </c>
      <c r="L77" s="109">
        <f t="shared" si="0"/>
        <v>899950</v>
      </c>
    </row>
    <row r="78" spans="1:12" ht="45" x14ac:dyDescent="0.25">
      <c r="A78" s="107">
        <v>72</v>
      </c>
      <c r="B78" s="108" t="s">
        <v>628</v>
      </c>
      <c r="C78" s="109" t="s">
        <v>582</v>
      </c>
      <c r="D78" s="110" t="s">
        <v>524</v>
      </c>
      <c r="E78" s="109" t="s">
        <v>460</v>
      </c>
      <c r="F78" s="109" t="s">
        <v>583</v>
      </c>
      <c r="G78" s="109" t="s">
        <v>687</v>
      </c>
      <c r="H78" s="109">
        <v>30104820210029</v>
      </c>
      <c r="I78" s="109" t="s">
        <v>475</v>
      </c>
      <c r="J78" s="109">
        <v>50</v>
      </c>
      <c r="K78" s="109">
        <v>13998</v>
      </c>
      <c r="L78" s="109">
        <f t="shared" si="0"/>
        <v>699900</v>
      </c>
    </row>
    <row r="79" spans="1:12" ht="45" x14ac:dyDescent="0.25">
      <c r="A79" s="107">
        <v>73</v>
      </c>
      <c r="B79" s="108" t="s">
        <v>628</v>
      </c>
      <c r="C79" s="109" t="s">
        <v>584</v>
      </c>
      <c r="D79" s="110" t="s">
        <v>524</v>
      </c>
      <c r="E79" s="109" t="s">
        <v>460</v>
      </c>
      <c r="F79" s="109" t="s">
        <v>585</v>
      </c>
      <c r="G79" s="109" t="s">
        <v>687</v>
      </c>
      <c r="H79" s="109">
        <v>30104820210029</v>
      </c>
      <c r="I79" s="109" t="s">
        <v>475</v>
      </c>
      <c r="J79" s="109">
        <v>50</v>
      </c>
      <c r="K79" s="109">
        <v>11899</v>
      </c>
      <c r="L79" s="109">
        <f t="shared" si="0"/>
        <v>594950</v>
      </c>
    </row>
    <row r="80" spans="1:12" ht="45" x14ac:dyDescent="0.25">
      <c r="A80" s="107">
        <v>74</v>
      </c>
      <c r="B80" s="108" t="s">
        <v>628</v>
      </c>
      <c r="C80" s="109" t="s">
        <v>586</v>
      </c>
      <c r="D80" s="110" t="s">
        <v>524</v>
      </c>
      <c r="E80" s="109" t="s">
        <v>460</v>
      </c>
      <c r="F80" s="109" t="s">
        <v>587</v>
      </c>
      <c r="G80" s="109" t="s">
        <v>687</v>
      </c>
      <c r="H80" s="109">
        <v>30104820210029</v>
      </c>
      <c r="I80" s="109" t="s">
        <v>475</v>
      </c>
      <c r="J80" s="109">
        <v>50</v>
      </c>
      <c r="K80" s="109">
        <v>16998</v>
      </c>
      <c r="L80" s="109">
        <f t="shared" si="0"/>
        <v>849900</v>
      </c>
    </row>
    <row r="81" spans="1:12" ht="45" x14ac:dyDescent="0.25">
      <c r="A81" s="107">
        <v>75</v>
      </c>
      <c r="B81" s="108" t="s">
        <v>628</v>
      </c>
      <c r="C81" s="109" t="s">
        <v>530</v>
      </c>
      <c r="D81" s="110" t="s">
        <v>524</v>
      </c>
      <c r="E81" s="109" t="s">
        <v>460</v>
      </c>
      <c r="F81" s="109" t="s">
        <v>588</v>
      </c>
      <c r="G81" s="109" t="s">
        <v>687</v>
      </c>
      <c r="H81" s="109">
        <v>30104820210029</v>
      </c>
      <c r="I81" s="109" t="s">
        <v>458</v>
      </c>
      <c r="J81" s="109">
        <v>50</v>
      </c>
      <c r="K81" s="109">
        <v>5999</v>
      </c>
      <c r="L81" s="109">
        <f t="shared" si="0"/>
        <v>299950</v>
      </c>
    </row>
    <row r="82" spans="1:12" ht="30" x14ac:dyDescent="0.25">
      <c r="A82" s="107">
        <v>76</v>
      </c>
      <c r="B82" s="108" t="s">
        <v>628</v>
      </c>
      <c r="C82" s="109" t="s">
        <v>589</v>
      </c>
      <c r="D82" s="110" t="s">
        <v>524</v>
      </c>
      <c r="E82" s="109" t="s">
        <v>460</v>
      </c>
      <c r="F82" s="109" t="s">
        <v>590</v>
      </c>
      <c r="G82" s="109" t="s">
        <v>419</v>
      </c>
      <c r="H82" s="109">
        <v>308946944</v>
      </c>
      <c r="I82" s="109" t="s">
        <v>475</v>
      </c>
      <c r="J82" s="109">
        <v>50</v>
      </c>
      <c r="K82" s="109">
        <v>78000</v>
      </c>
      <c r="L82" s="109">
        <f t="shared" si="0"/>
        <v>3900000</v>
      </c>
    </row>
    <row r="83" spans="1:12" ht="45" x14ac:dyDescent="0.25">
      <c r="A83" s="107">
        <v>77</v>
      </c>
      <c r="B83" s="108" t="s">
        <v>628</v>
      </c>
      <c r="C83" s="109" t="s">
        <v>591</v>
      </c>
      <c r="D83" s="110" t="s">
        <v>524</v>
      </c>
      <c r="E83" s="109" t="s">
        <v>550</v>
      </c>
      <c r="F83" s="109" t="s">
        <v>592</v>
      </c>
      <c r="G83" s="109" t="s">
        <v>688</v>
      </c>
      <c r="H83" s="109">
        <v>202858483</v>
      </c>
      <c r="I83" s="109" t="s">
        <v>458</v>
      </c>
      <c r="J83" s="109">
        <v>1</v>
      </c>
      <c r="K83" s="109">
        <v>11461923</v>
      </c>
      <c r="L83" s="109">
        <f t="shared" si="0"/>
        <v>11461923</v>
      </c>
    </row>
    <row r="84" spans="1:12" ht="30" x14ac:dyDescent="0.25">
      <c r="A84" s="107">
        <v>78</v>
      </c>
      <c r="B84" s="108" t="s">
        <v>628</v>
      </c>
      <c r="C84" s="109" t="s">
        <v>593</v>
      </c>
      <c r="D84" s="110" t="s">
        <v>524</v>
      </c>
      <c r="E84" s="109" t="s">
        <v>460</v>
      </c>
      <c r="F84" s="109" t="s">
        <v>594</v>
      </c>
      <c r="G84" s="109" t="s">
        <v>689</v>
      </c>
      <c r="H84" s="109">
        <v>309555236</v>
      </c>
      <c r="I84" s="109" t="s">
        <v>475</v>
      </c>
      <c r="J84" s="109">
        <v>20</v>
      </c>
      <c r="K84" s="109">
        <v>119898</v>
      </c>
      <c r="L84" s="109">
        <f t="shared" si="0"/>
        <v>2397960</v>
      </c>
    </row>
    <row r="85" spans="1:12" ht="30" x14ac:dyDescent="0.25">
      <c r="A85" s="107">
        <v>79</v>
      </c>
      <c r="B85" s="108" t="s">
        <v>628</v>
      </c>
      <c r="C85" s="109" t="s">
        <v>595</v>
      </c>
      <c r="D85" s="110" t="s">
        <v>524</v>
      </c>
      <c r="E85" s="109" t="s">
        <v>460</v>
      </c>
      <c r="F85" s="109" t="s">
        <v>596</v>
      </c>
      <c r="G85" s="109" t="s">
        <v>690</v>
      </c>
      <c r="H85" s="109">
        <v>304461594</v>
      </c>
      <c r="I85" s="109" t="s">
        <v>475</v>
      </c>
      <c r="J85" s="109">
        <v>20</v>
      </c>
      <c r="K85" s="109">
        <v>18000</v>
      </c>
      <c r="L85" s="109">
        <f t="shared" si="0"/>
        <v>360000</v>
      </c>
    </row>
    <row r="86" spans="1:12" ht="30" x14ac:dyDescent="0.25">
      <c r="A86" s="107">
        <v>80</v>
      </c>
      <c r="B86" s="108" t="s">
        <v>628</v>
      </c>
      <c r="C86" s="109" t="s">
        <v>597</v>
      </c>
      <c r="D86" s="110" t="s">
        <v>524</v>
      </c>
      <c r="E86" s="109" t="s">
        <v>460</v>
      </c>
      <c r="F86" s="109" t="s">
        <v>598</v>
      </c>
      <c r="G86" s="109" t="s">
        <v>691</v>
      </c>
      <c r="H86" s="109">
        <v>308300221</v>
      </c>
      <c r="I86" s="109" t="s">
        <v>506</v>
      </c>
      <c r="J86" s="109">
        <v>100</v>
      </c>
      <c r="K86" s="109">
        <v>4900</v>
      </c>
      <c r="L86" s="109">
        <f t="shared" si="0"/>
        <v>490000</v>
      </c>
    </row>
    <row r="87" spans="1:12" ht="45" x14ac:dyDescent="0.25">
      <c r="A87" s="107">
        <v>81</v>
      </c>
      <c r="B87" s="108" t="s">
        <v>628</v>
      </c>
      <c r="C87" s="109" t="s">
        <v>599</v>
      </c>
      <c r="D87" s="110" t="s">
        <v>524</v>
      </c>
      <c r="E87" s="109" t="s">
        <v>460</v>
      </c>
      <c r="F87" s="109" t="s">
        <v>600</v>
      </c>
      <c r="G87" s="109" t="s">
        <v>634</v>
      </c>
      <c r="H87" s="109">
        <v>31202940500097</v>
      </c>
      <c r="I87" s="109" t="s">
        <v>475</v>
      </c>
      <c r="J87" s="109">
        <v>15</v>
      </c>
      <c r="K87" s="109">
        <v>19999</v>
      </c>
      <c r="L87" s="109">
        <f t="shared" si="0"/>
        <v>299985</v>
      </c>
    </row>
    <row r="88" spans="1:12" ht="45" x14ac:dyDescent="0.25">
      <c r="A88" s="107">
        <v>82</v>
      </c>
      <c r="B88" s="108" t="s">
        <v>628</v>
      </c>
      <c r="C88" s="109" t="s">
        <v>601</v>
      </c>
      <c r="D88" s="110" t="s">
        <v>524</v>
      </c>
      <c r="E88" s="109" t="s">
        <v>550</v>
      </c>
      <c r="F88" s="109" t="s">
        <v>602</v>
      </c>
      <c r="G88" s="109" t="s">
        <v>692</v>
      </c>
      <c r="H88" s="109">
        <v>200898586</v>
      </c>
      <c r="I88" s="109" t="s">
        <v>458</v>
      </c>
      <c r="J88" s="109">
        <v>1</v>
      </c>
      <c r="K88" s="109">
        <v>46000</v>
      </c>
      <c r="L88" s="109">
        <f t="shared" si="0"/>
        <v>46000</v>
      </c>
    </row>
    <row r="89" spans="1:12" ht="45" x14ac:dyDescent="0.25">
      <c r="A89" s="107">
        <v>83</v>
      </c>
      <c r="B89" s="108" t="s">
        <v>628</v>
      </c>
      <c r="C89" s="109" t="s">
        <v>454</v>
      </c>
      <c r="D89" s="110" t="s">
        <v>524</v>
      </c>
      <c r="E89" s="109" t="s">
        <v>550</v>
      </c>
      <c r="F89" s="109" t="s">
        <v>603</v>
      </c>
      <c r="G89" s="109" t="s">
        <v>418</v>
      </c>
      <c r="H89" s="109">
        <v>203366731</v>
      </c>
      <c r="I89" s="109" t="s">
        <v>458</v>
      </c>
      <c r="J89" s="109">
        <v>10</v>
      </c>
      <c r="K89" s="109">
        <v>6153150</v>
      </c>
      <c r="L89" s="109">
        <f t="shared" si="0"/>
        <v>61531500</v>
      </c>
    </row>
    <row r="90" spans="1:12" ht="30" x14ac:dyDescent="0.25">
      <c r="A90" s="107">
        <v>84</v>
      </c>
      <c r="B90" s="108" t="s">
        <v>628</v>
      </c>
      <c r="C90" s="109" t="s">
        <v>604</v>
      </c>
      <c r="D90" s="110" t="s">
        <v>524</v>
      </c>
      <c r="E90" s="109" t="s">
        <v>460</v>
      </c>
      <c r="F90" s="109" t="s">
        <v>605</v>
      </c>
      <c r="G90" s="109" t="s">
        <v>693</v>
      </c>
      <c r="H90" s="109">
        <v>309451635</v>
      </c>
      <c r="I90" s="109" t="s">
        <v>458</v>
      </c>
      <c r="J90" s="109">
        <v>2</v>
      </c>
      <c r="K90" s="109">
        <v>1990000</v>
      </c>
      <c r="L90" s="109">
        <f t="shared" si="0"/>
        <v>3980000</v>
      </c>
    </row>
    <row r="91" spans="1:12" ht="45" x14ac:dyDescent="0.25">
      <c r="A91" s="107">
        <v>85</v>
      </c>
      <c r="B91" s="108" t="s">
        <v>628</v>
      </c>
      <c r="C91" s="109" t="s">
        <v>606</v>
      </c>
      <c r="D91" s="110" t="s">
        <v>524</v>
      </c>
      <c r="E91" s="109" t="s">
        <v>460</v>
      </c>
      <c r="F91" s="109" t="s">
        <v>607</v>
      </c>
      <c r="G91" s="109" t="s">
        <v>634</v>
      </c>
      <c r="H91" s="109">
        <v>31202940500097</v>
      </c>
      <c r="I91" s="109" t="s">
        <v>493</v>
      </c>
      <c r="J91" s="109">
        <v>9</v>
      </c>
      <c r="K91" s="109">
        <v>180000</v>
      </c>
      <c r="L91" s="109">
        <f t="shared" si="0"/>
        <v>1620000</v>
      </c>
    </row>
    <row r="92" spans="1:12" ht="45" x14ac:dyDescent="0.25">
      <c r="A92" s="107">
        <v>86</v>
      </c>
      <c r="B92" s="108" t="s">
        <v>628</v>
      </c>
      <c r="C92" s="109" t="s">
        <v>464</v>
      </c>
      <c r="D92" s="110" t="s">
        <v>524</v>
      </c>
      <c r="E92" s="109" t="s">
        <v>550</v>
      </c>
      <c r="F92" s="109" t="s">
        <v>608</v>
      </c>
      <c r="G92" s="109" t="s">
        <v>631</v>
      </c>
      <c r="H92" s="109">
        <v>306628114</v>
      </c>
      <c r="I92" s="109" t="s">
        <v>458</v>
      </c>
      <c r="J92" s="109">
        <v>1</v>
      </c>
      <c r="K92" s="109">
        <v>15041652</v>
      </c>
      <c r="L92" s="109">
        <f t="shared" si="0"/>
        <v>15041652</v>
      </c>
    </row>
    <row r="93" spans="1:12" ht="45" x14ac:dyDescent="0.25">
      <c r="A93" s="107">
        <v>87</v>
      </c>
      <c r="B93" s="108" t="s">
        <v>628</v>
      </c>
      <c r="C93" s="109" t="s">
        <v>464</v>
      </c>
      <c r="D93" s="110" t="s">
        <v>524</v>
      </c>
      <c r="E93" s="109" t="s">
        <v>550</v>
      </c>
      <c r="F93" s="109" t="s">
        <v>609</v>
      </c>
      <c r="G93" s="109" t="s">
        <v>631</v>
      </c>
      <c r="H93" s="109">
        <v>306628114</v>
      </c>
      <c r="I93" s="109" t="s">
        <v>458</v>
      </c>
      <c r="J93" s="109">
        <v>2</v>
      </c>
      <c r="K93" s="109">
        <v>10873305</v>
      </c>
      <c r="L93" s="109">
        <f t="shared" si="0"/>
        <v>21746610</v>
      </c>
    </row>
    <row r="94" spans="1:12" ht="30" x14ac:dyDescent="0.25">
      <c r="A94" s="107">
        <v>88</v>
      </c>
      <c r="B94" s="108" t="s">
        <v>628</v>
      </c>
      <c r="C94" s="109" t="s">
        <v>610</v>
      </c>
      <c r="D94" s="110" t="s">
        <v>524</v>
      </c>
      <c r="E94" s="109" t="s">
        <v>460</v>
      </c>
      <c r="F94" s="109" t="s">
        <v>611</v>
      </c>
      <c r="G94" s="109" t="s">
        <v>694</v>
      </c>
      <c r="H94" s="109">
        <v>305612294</v>
      </c>
      <c r="I94" s="109" t="s">
        <v>475</v>
      </c>
      <c r="J94" s="109">
        <v>1</v>
      </c>
      <c r="K94" s="109">
        <v>7475000</v>
      </c>
      <c r="L94" s="109">
        <f t="shared" si="0"/>
        <v>7475000</v>
      </c>
    </row>
    <row r="95" spans="1:12" ht="30" x14ac:dyDescent="0.25">
      <c r="A95" s="107">
        <v>89</v>
      </c>
      <c r="B95" s="108" t="s">
        <v>628</v>
      </c>
      <c r="C95" s="109" t="s">
        <v>610</v>
      </c>
      <c r="D95" s="110" t="s">
        <v>524</v>
      </c>
      <c r="E95" s="109" t="s">
        <v>460</v>
      </c>
      <c r="F95" s="109" t="s">
        <v>612</v>
      </c>
      <c r="G95" s="109" t="s">
        <v>694</v>
      </c>
      <c r="H95" s="109">
        <v>305612294</v>
      </c>
      <c r="I95" s="109" t="s">
        <v>475</v>
      </c>
      <c r="J95" s="109">
        <v>1</v>
      </c>
      <c r="K95" s="109">
        <v>7475000</v>
      </c>
      <c r="L95" s="109">
        <f t="shared" si="0"/>
        <v>7475000</v>
      </c>
    </row>
    <row r="96" spans="1:12" ht="30" x14ac:dyDescent="0.25">
      <c r="A96" s="107">
        <v>90</v>
      </c>
      <c r="B96" s="108" t="s">
        <v>628</v>
      </c>
      <c r="C96" s="109" t="s">
        <v>613</v>
      </c>
      <c r="D96" s="110" t="s">
        <v>524</v>
      </c>
      <c r="E96" s="109" t="s">
        <v>460</v>
      </c>
      <c r="F96" s="109" t="s">
        <v>614</v>
      </c>
      <c r="G96" s="109" t="s">
        <v>695</v>
      </c>
      <c r="H96" s="109">
        <v>308190614</v>
      </c>
      <c r="I96" s="109" t="s">
        <v>475</v>
      </c>
      <c r="J96" s="109">
        <v>150</v>
      </c>
      <c r="K96" s="109">
        <v>14490</v>
      </c>
      <c r="L96" s="109">
        <f t="shared" si="0"/>
        <v>2173500</v>
      </c>
    </row>
    <row r="97" spans="1:12" ht="30" x14ac:dyDescent="0.25">
      <c r="A97" s="107">
        <v>91</v>
      </c>
      <c r="B97" s="108" t="s">
        <v>628</v>
      </c>
      <c r="C97" s="109" t="s">
        <v>615</v>
      </c>
      <c r="D97" s="110" t="s">
        <v>524</v>
      </c>
      <c r="E97" s="109" t="s">
        <v>460</v>
      </c>
      <c r="F97" s="109" t="s">
        <v>616</v>
      </c>
      <c r="G97" s="109" t="s">
        <v>694</v>
      </c>
      <c r="H97" s="109">
        <v>305612294</v>
      </c>
      <c r="I97" s="109" t="s">
        <v>475</v>
      </c>
      <c r="J97" s="109">
        <v>1</v>
      </c>
      <c r="K97" s="109">
        <v>8429500</v>
      </c>
      <c r="L97" s="109">
        <f t="shared" si="0"/>
        <v>8429500</v>
      </c>
    </row>
    <row r="98" spans="1:12" ht="30" x14ac:dyDescent="0.25">
      <c r="A98" s="107">
        <v>92</v>
      </c>
      <c r="B98" s="108" t="s">
        <v>628</v>
      </c>
      <c r="C98" s="109" t="s">
        <v>604</v>
      </c>
      <c r="D98" s="110" t="s">
        <v>524</v>
      </c>
      <c r="E98" s="109" t="s">
        <v>460</v>
      </c>
      <c r="F98" s="109" t="s">
        <v>617</v>
      </c>
      <c r="G98" s="109" t="s">
        <v>693</v>
      </c>
      <c r="H98" s="109">
        <v>309451635</v>
      </c>
      <c r="I98" s="109" t="s">
        <v>458</v>
      </c>
      <c r="J98" s="109">
        <v>1</v>
      </c>
      <c r="K98" s="109">
        <v>2100000</v>
      </c>
      <c r="L98" s="109">
        <f t="shared" si="0"/>
        <v>2100000</v>
      </c>
    </row>
    <row r="99" spans="1:12" ht="30" x14ac:dyDescent="0.25">
      <c r="A99" s="107">
        <v>93</v>
      </c>
      <c r="B99" s="108" t="s">
        <v>628</v>
      </c>
      <c r="C99" s="109" t="s">
        <v>618</v>
      </c>
      <c r="D99" s="110" t="s">
        <v>524</v>
      </c>
      <c r="E99" s="109" t="s">
        <v>460</v>
      </c>
      <c r="F99" s="109" t="s">
        <v>619</v>
      </c>
      <c r="G99" s="109" t="s">
        <v>671</v>
      </c>
      <c r="H99" s="109">
        <v>31912860140081</v>
      </c>
      <c r="I99" s="109" t="s">
        <v>475</v>
      </c>
      <c r="J99" s="109">
        <v>23</v>
      </c>
      <c r="K99" s="109">
        <v>849000</v>
      </c>
      <c r="L99" s="109">
        <f t="shared" si="0"/>
        <v>19527000</v>
      </c>
    </row>
    <row r="100" spans="1:12" ht="30" x14ac:dyDescent="0.25">
      <c r="A100" s="107">
        <v>94</v>
      </c>
      <c r="B100" s="108" t="s">
        <v>628</v>
      </c>
      <c r="C100" s="109" t="s">
        <v>610</v>
      </c>
      <c r="D100" s="110" t="s">
        <v>524</v>
      </c>
      <c r="E100" s="109" t="s">
        <v>460</v>
      </c>
      <c r="F100" s="109" t="s">
        <v>620</v>
      </c>
      <c r="G100" s="109" t="s">
        <v>694</v>
      </c>
      <c r="H100" s="109">
        <v>305612294</v>
      </c>
      <c r="I100" s="109" t="s">
        <v>475</v>
      </c>
      <c r="J100" s="109">
        <v>1</v>
      </c>
      <c r="K100" s="109">
        <v>8429500</v>
      </c>
      <c r="L100" s="109">
        <f t="shared" si="0"/>
        <v>8429500</v>
      </c>
    </row>
    <row r="101" spans="1:12" ht="30" x14ac:dyDescent="0.25">
      <c r="A101" s="107">
        <v>95</v>
      </c>
      <c r="B101" s="108" t="s">
        <v>628</v>
      </c>
      <c r="C101" s="109" t="s">
        <v>535</v>
      </c>
      <c r="D101" s="110" t="s">
        <v>524</v>
      </c>
      <c r="E101" s="109" t="s">
        <v>460</v>
      </c>
      <c r="F101" s="109" t="s">
        <v>621</v>
      </c>
      <c r="G101" s="109" t="s">
        <v>696</v>
      </c>
      <c r="H101" s="109">
        <v>308137384</v>
      </c>
      <c r="I101" s="109" t="s">
        <v>479</v>
      </c>
      <c r="J101" s="109">
        <v>80</v>
      </c>
      <c r="K101" s="109">
        <v>54545</v>
      </c>
      <c r="L101" s="109">
        <f t="shared" si="0"/>
        <v>4363600</v>
      </c>
    </row>
    <row r="102" spans="1:12" ht="45" x14ac:dyDescent="0.25">
      <c r="A102" s="107">
        <v>96</v>
      </c>
      <c r="B102" s="108" t="s">
        <v>628</v>
      </c>
      <c r="C102" s="109" t="s">
        <v>464</v>
      </c>
      <c r="D102" s="110" t="s">
        <v>524</v>
      </c>
      <c r="E102" s="109" t="s">
        <v>550</v>
      </c>
      <c r="F102" s="109" t="s">
        <v>622</v>
      </c>
      <c r="G102" s="109" t="s">
        <v>631</v>
      </c>
      <c r="H102" s="109">
        <v>306628114</v>
      </c>
      <c r="I102" s="109" t="s">
        <v>458</v>
      </c>
      <c r="J102" s="109">
        <v>3</v>
      </c>
      <c r="K102" s="109">
        <v>5144985.6660000002</v>
      </c>
      <c r="L102" s="109">
        <f t="shared" si="0"/>
        <v>15434956.998</v>
      </c>
    </row>
    <row r="103" spans="1:12" ht="60" x14ac:dyDescent="0.25">
      <c r="A103" s="107">
        <v>97</v>
      </c>
      <c r="B103" s="108" t="s">
        <v>628</v>
      </c>
      <c r="C103" s="109" t="s">
        <v>567</v>
      </c>
      <c r="D103" s="110" t="s">
        <v>524</v>
      </c>
      <c r="E103" s="109" t="s">
        <v>550</v>
      </c>
      <c r="F103" s="109" t="s">
        <v>623</v>
      </c>
      <c r="G103" s="109" t="s">
        <v>420</v>
      </c>
      <c r="H103" s="109">
        <v>305907639</v>
      </c>
      <c r="I103" s="109" t="s">
        <v>458</v>
      </c>
      <c r="J103" s="109">
        <v>1</v>
      </c>
      <c r="K103" s="109">
        <v>3953800</v>
      </c>
      <c r="L103" s="109">
        <f t="shared" si="0"/>
        <v>3953800</v>
      </c>
    </row>
    <row r="104" spans="1:12" ht="60" x14ac:dyDescent="0.25">
      <c r="A104" s="107">
        <v>98</v>
      </c>
      <c r="B104" s="108" t="s">
        <v>628</v>
      </c>
      <c r="C104" s="109" t="s">
        <v>567</v>
      </c>
      <c r="D104" s="110" t="s">
        <v>524</v>
      </c>
      <c r="E104" s="109" t="s">
        <v>550</v>
      </c>
      <c r="F104" s="109" t="s">
        <v>624</v>
      </c>
      <c r="G104" s="109" t="s">
        <v>420</v>
      </c>
      <c r="H104" s="109">
        <v>305907639</v>
      </c>
      <c r="I104" s="109" t="s">
        <v>458</v>
      </c>
      <c r="J104" s="109">
        <v>1</v>
      </c>
      <c r="K104" s="109">
        <v>4942250</v>
      </c>
      <c r="L104" s="109">
        <f t="shared" si="0"/>
        <v>4942250</v>
      </c>
    </row>
    <row r="105" spans="1:12" ht="60" x14ac:dyDescent="0.25">
      <c r="A105" s="107">
        <v>99</v>
      </c>
      <c r="B105" s="108" t="s">
        <v>628</v>
      </c>
      <c r="C105" s="109" t="s">
        <v>567</v>
      </c>
      <c r="D105" s="110" t="s">
        <v>524</v>
      </c>
      <c r="E105" s="109" t="s">
        <v>550</v>
      </c>
      <c r="F105" s="109" t="s">
        <v>625</v>
      </c>
      <c r="G105" s="109" t="s">
        <v>420</v>
      </c>
      <c r="H105" s="109">
        <v>305907639</v>
      </c>
      <c r="I105" s="109" t="s">
        <v>458</v>
      </c>
      <c r="J105" s="109">
        <v>1</v>
      </c>
      <c r="K105" s="109">
        <v>5733010</v>
      </c>
      <c r="L105" s="109">
        <f t="shared" si="0"/>
        <v>5733010</v>
      </c>
    </row>
    <row r="106" spans="1:12" ht="30" x14ac:dyDescent="0.25">
      <c r="A106" s="107">
        <v>100</v>
      </c>
      <c r="B106" s="108" t="s">
        <v>628</v>
      </c>
      <c r="C106" s="109" t="s">
        <v>535</v>
      </c>
      <c r="D106" s="110" t="s">
        <v>524</v>
      </c>
      <c r="E106" s="109" t="s">
        <v>460</v>
      </c>
      <c r="F106" s="109" t="s">
        <v>626</v>
      </c>
      <c r="G106" s="109" t="s">
        <v>416</v>
      </c>
      <c r="H106" s="109">
        <v>205040829</v>
      </c>
      <c r="I106" s="109" t="s">
        <v>479</v>
      </c>
      <c r="J106" s="109">
        <v>50</v>
      </c>
      <c r="K106" s="109">
        <v>49915</v>
      </c>
      <c r="L106" s="109">
        <f t="shared" si="0"/>
        <v>2495750</v>
      </c>
    </row>
    <row r="107" spans="1:12" ht="30" x14ac:dyDescent="0.25">
      <c r="A107" s="107">
        <v>101</v>
      </c>
      <c r="B107" s="108" t="s">
        <v>628</v>
      </c>
      <c r="C107" s="109" t="s">
        <v>613</v>
      </c>
      <c r="D107" s="110" t="s">
        <v>524</v>
      </c>
      <c r="E107" s="109" t="s">
        <v>460</v>
      </c>
      <c r="F107" s="109" t="s">
        <v>627</v>
      </c>
      <c r="G107" s="109" t="s">
        <v>697</v>
      </c>
      <c r="H107" s="109">
        <v>305869726</v>
      </c>
      <c r="I107" s="109" t="s">
        <v>475</v>
      </c>
      <c r="J107" s="109">
        <v>240</v>
      </c>
      <c r="K107" s="109">
        <v>2200</v>
      </c>
      <c r="L107" s="109">
        <f t="shared" si="0"/>
        <v>528000</v>
      </c>
    </row>
  </sheetData>
  <autoFilter ref="A6:Q69"/>
  <mergeCells count="14">
    <mergeCell ref="I1:L1"/>
    <mergeCell ref="K2:L2"/>
    <mergeCell ref="A3:L3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</mergeCells>
  <pageMargins left="0.7" right="0.7" top="0.75" bottom="0.75" header="0.3" footer="0.3"/>
  <pageSetup paperSize="9" scale="3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11" sqref="B11:H11"/>
    </sheetView>
  </sheetViews>
  <sheetFormatPr defaultColWidth="9.140625" defaultRowHeight="18.75" x14ac:dyDescent="0.25"/>
  <cols>
    <col min="1" max="1" width="8.140625" style="53" customWidth="1"/>
    <col min="2" max="2" width="14.28515625" style="54" customWidth="1"/>
    <col min="3" max="3" width="48.85546875" style="53" customWidth="1"/>
    <col min="4" max="4" width="24.85546875" style="54" customWidth="1"/>
    <col min="5" max="5" width="22.140625" style="54" customWidth="1"/>
    <col min="6" max="7" width="18.5703125" style="54" customWidth="1"/>
    <col min="8" max="8" width="21.7109375" style="54" customWidth="1"/>
    <col min="9" max="9" width="16.7109375" style="53" customWidth="1"/>
    <col min="10" max="12" width="15.7109375" style="53" customWidth="1"/>
    <col min="13" max="16" width="18.7109375" style="53" customWidth="1"/>
    <col min="17" max="22" width="15.7109375" style="53" customWidth="1"/>
    <col min="23" max="16384" width="9.140625" style="53"/>
  </cols>
  <sheetData>
    <row r="1" spans="1:13" ht="78.75" customHeight="1" x14ac:dyDescent="0.25">
      <c r="F1" s="113" t="s">
        <v>421</v>
      </c>
      <c r="G1" s="113"/>
      <c r="H1" s="113"/>
    </row>
    <row r="2" spans="1:13" x14ac:dyDescent="0.25">
      <c r="H2" s="91"/>
    </row>
    <row r="3" spans="1:13" ht="74.25" customHeight="1" x14ac:dyDescent="0.25">
      <c r="A3" s="115" t="s">
        <v>453</v>
      </c>
      <c r="B3" s="115"/>
      <c r="C3" s="115"/>
      <c r="D3" s="115"/>
      <c r="E3" s="115"/>
      <c r="F3" s="115"/>
      <c r="G3" s="115"/>
      <c r="H3" s="115"/>
      <c r="I3" s="56"/>
      <c r="J3" s="56"/>
      <c r="K3" s="56"/>
      <c r="L3" s="56"/>
    </row>
    <row r="4" spans="1:13" x14ac:dyDescent="0.25">
      <c r="H4" s="57"/>
    </row>
    <row r="5" spans="1:13" ht="39" customHeight="1" x14ac:dyDescent="0.25">
      <c r="A5" s="140" t="s">
        <v>374</v>
      </c>
      <c r="B5" s="140" t="s">
        <v>387</v>
      </c>
      <c r="C5" s="140" t="s">
        <v>422</v>
      </c>
      <c r="D5" s="140" t="s">
        <v>406</v>
      </c>
      <c r="E5" s="140" t="s">
        <v>407</v>
      </c>
      <c r="F5" s="120" t="s">
        <v>379</v>
      </c>
      <c r="G5" s="120"/>
      <c r="H5" s="140" t="s">
        <v>423</v>
      </c>
      <c r="M5" s="67"/>
    </row>
    <row r="6" spans="1:13" ht="53.25" customHeight="1" x14ac:dyDescent="0.25">
      <c r="A6" s="141"/>
      <c r="B6" s="141"/>
      <c r="C6" s="141"/>
      <c r="D6" s="141"/>
      <c r="E6" s="141"/>
      <c r="F6" s="58" t="s">
        <v>383</v>
      </c>
      <c r="G6" s="58" t="s">
        <v>384</v>
      </c>
      <c r="H6" s="141"/>
    </row>
    <row r="7" spans="1:13" x14ac:dyDescent="0.25">
      <c r="A7" s="80">
        <v>1</v>
      </c>
      <c r="B7" s="80"/>
      <c r="C7" s="81"/>
      <c r="D7" s="80"/>
      <c r="E7" s="80"/>
      <c r="F7" s="80"/>
      <c r="G7" s="80"/>
      <c r="H7" s="80"/>
    </row>
    <row r="9" spans="1:13" ht="66" customHeight="1" x14ac:dyDescent="0.25">
      <c r="B9" s="112" t="s">
        <v>385</v>
      </c>
      <c r="C9" s="112"/>
      <c r="D9" s="112"/>
      <c r="E9" s="112"/>
      <c r="F9" s="112"/>
      <c r="G9" s="112"/>
      <c r="H9" s="112"/>
    </row>
    <row r="11" spans="1:13" ht="51" customHeight="1" x14ac:dyDescent="0.25">
      <c r="B11" s="139" t="s">
        <v>413</v>
      </c>
      <c r="C11" s="139"/>
      <c r="D11" s="139"/>
      <c r="E11" s="139"/>
      <c r="F11" s="139"/>
      <c r="G11" s="139"/>
      <c r="H11" s="139"/>
    </row>
  </sheetData>
  <mergeCells count="11">
    <mergeCell ref="B9:H9"/>
    <mergeCell ref="B11:H11"/>
    <mergeCell ref="F1:H1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A16" workbookViewId="0">
      <selection activeCell="G29" sqref="G29"/>
    </sheetView>
  </sheetViews>
  <sheetFormatPr defaultColWidth="9.140625" defaultRowHeight="15" x14ac:dyDescent="0.25"/>
  <cols>
    <col min="1" max="1" width="9.140625" style="92"/>
    <col min="2" max="2" width="35" style="93" customWidth="1"/>
    <col min="3" max="3" width="12.85546875" style="93" customWidth="1"/>
    <col min="4" max="5" width="12.85546875" style="94" customWidth="1"/>
    <col min="6" max="6" width="17.28515625" style="95" customWidth="1"/>
    <col min="7" max="7" width="17.140625" style="95" customWidth="1"/>
    <col min="8" max="10" width="15" style="95" customWidth="1"/>
    <col min="11" max="11" width="16.140625" style="95" customWidth="1"/>
    <col min="12" max="16384" width="9.140625" style="95"/>
  </cols>
  <sheetData>
    <row r="1" spans="1:11" ht="73.5" customHeight="1" x14ac:dyDescent="0.25">
      <c r="H1" s="145" t="s">
        <v>424</v>
      </c>
      <c r="I1" s="146"/>
      <c r="J1" s="146"/>
      <c r="K1" s="146"/>
    </row>
    <row r="2" spans="1:11" ht="70.150000000000006" customHeight="1" x14ac:dyDescent="0.25">
      <c r="A2" s="147" t="s">
        <v>452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x14ac:dyDescent="0.25">
      <c r="K3" s="96"/>
    </row>
    <row r="4" spans="1:11" s="72" customFormat="1" ht="33" customHeight="1" x14ac:dyDescent="0.25">
      <c r="A4" s="143" t="s">
        <v>374</v>
      </c>
      <c r="B4" s="143" t="s">
        <v>425</v>
      </c>
      <c r="C4" s="143" t="s">
        <v>426</v>
      </c>
      <c r="D4" s="143" t="s">
        <v>427</v>
      </c>
      <c r="E4" s="143" t="s">
        <v>428</v>
      </c>
      <c r="F4" s="148" t="s">
        <v>429</v>
      </c>
      <c r="G4" s="149"/>
      <c r="H4" s="143" t="s">
        <v>430</v>
      </c>
      <c r="I4" s="143" t="s">
        <v>431</v>
      </c>
      <c r="J4" s="143" t="s">
        <v>432</v>
      </c>
      <c r="K4" s="143" t="s">
        <v>433</v>
      </c>
    </row>
    <row r="5" spans="1:11" s="72" customFormat="1" ht="105.75" customHeight="1" x14ac:dyDescent="0.25">
      <c r="A5" s="144"/>
      <c r="B5" s="144"/>
      <c r="C5" s="144"/>
      <c r="D5" s="144"/>
      <c r="E5" s="144"/>
      <c r="F5" s="97" t="s">
        <v>434</v>
      </c>
      <c r="G5" s="97" t="s">
        <v>435</v>
      </c>
      <c r="H5" s="144"/>
      <c r="I5" s="144"/>
      <c r="J5" s="144"/>
      <c r="K5" s="144"/>
    </row>
    <row r="6" spans="1:11" ht="19.5" customHeight="1" x14ac:dyDescent="0.25">
      <c r="A6" s="98" t="s">
        <v>436</v>
      </c>
      <c r="B6" s="99" t="s">
        <v>437</v>
      </c>
      <c r="C6" s="100"/>
      <c r="D6" s="101"/>
      <c r="E6" s="101"/>
      <c r="F6" s="102"/>
      <c r="G6" s="102"/>
      <c r="H6" s="102"/>
      <c r="I6" s="102"/>
      <c r="J6" s="102"/>
      <c r="K6" s="102"/>
    </row>
    <row r="7" spans="1:11" ht="19.5" customHeight="1" x14ac:dyDescent="0.25">
      <c r="A7" s="98"/>
      <c r="B7" s="99"/>
      <c r="C7" s="100"/>
      <c r="D7" s="101"/>
      <c r="E7" s="101"/>
      <c r="F7" s="102"/>
      <c r="G7" s="102"/>
      <c r="H7" s="102"/>
      <c r="I7" s="102"/>
      <c r="J7" s="102"/>
      <c r="K7" s="102"/>
    </row>
    <row r="8" spans="1:11" ht="19.5" customHeight="1" x14ac:dyDescent="0.25">
      <c r="A8" s="98"/>
      <c r="B8" s="99"/>
      <c r="C8" s="100"/>
      <c r="D8" s="101"/>
      <c r="E8" s="101"/>
      <c r="F8" s="102"/>
      <c r="G8" s="102"/>
      <c r="H8" s="102"/>
      <c r="I8" s="102"/>
      <c r="J8" s="102"/>
      <c r="K8" s="102"/>
    </row>
    <row r="9" spans="1:11" ht="19.5" customHeight="1" x14ac:dyDescent="0.25">
      <c r="A9" s="98" t="s">
        <v>438</v>
      </c>
      <c r="B9" s="99" t="s">
        <v>439</v>
      </c>
      <c r="C9" s="100"/>
      <c r="D9" s="101"/>
      <c r="E9" s="101"/>
      <c r="F9" s="102"/>
      <c r="G9" s="102"/>
      <c r="H9" s="102"/>
      <c r="I9" s="102"/>
      <c r="J9" s="102"/>
      <c r="K9" s="102"/>
    </row>
    <row r="10" spans="1:11" ht="19.5" customHeight="1" x14ac:dyDescent="0.25">
      <c r="A10" s="98"/>
      <c r="B10" s="99"/>
      <c r="C10" s="100"/>
      <c r="D10" s="101"/>
      <c r="E10" s="101"/>
      <c r="F10" s="102"/>
      <c r="G10" s="102"/>
      <c r="H10" s="102"/>
      <c r="I10" s="102"/>
      <c r="J10" s="102"/>
      <c r="K10" s="102"/>
    </row>
    <row r="11" spans="1:11" ht="19.5" customHeight="1" x14ac:dyDescent="0.25">
      <c r="A11" s="98"/>
      <c r="B11" s="99"/>
      <c r="C11" s="100"/>
      <c r="D11" s="101"/>
      <c r="E11" s="101"/>
      <c r="F11" s="102"/>
      <c r="G11" s="102"/>
      <c r="H11" s="102"/>
      <c r="I11" s="102"/>
      <c r="J11" s="102"/>
      <c r="K11" s="102"/>
    </row>
    <row r="12" spans="1:11" ht="19.5" customHeight="1" x14ac:dyDescent="0.25">
      <c r="A12" s="98" t="s">
        <v>440</v>
      </c>
      <c r="B12" s="99" t="s">
        <v>441</v>
      </c>
      <c r="C12" s="100"/>
      <c r="D12" s="101"/>
      <c r="E12" s="101"/>
      <c r="F12" s="102"/>
      <c r="G12" s="102"/>
      <c r="H12" s="102"/>
      <c r="I12" s="102"/>
      <c r="J12" s="102"/>
      <c r="K12" s="102"/>
    </row>
    <row r="13" spans="1:11" ht="19.5" customHeight="1" x14ac:dyDescent="0.25">
      <c r="A13" s="98"/>
      <c r="B13" s="99"/>
      <c r="C13" s="100"/>
      <c r="D13" s="101"/>
      <c r="E13" s="101"/>
      <c r="F13" s="102"/>
      <c r="G13" s="102"/>
      <c r="H13" s="102"/>
      <c r="I13" s="102"/>
      <c r="J13" s="102"/>
      <c r="K13" s="102"/>
    </row>
    <row r="14" spans="1:11" ht="19.5" customHeight="1" x14ac:dyDescent="0.25">
      <c r="A14" s="98"/>
      <c r="B14" s="99"/>
      <c r="C14" s="100"/>
      <c r="D14" s="101"/>
      <c r="E14" s="101"/>
      <c r="F14" s="102"/>
      <c r="G14" s="102"/>
      <c r="H14" s="102"/>
      <c r="I14" s="102"/>
      <c r="J14" s="102"/>
      <c r="K14" s="102"/>
    </row>
    <row r="15" spans="1:11" ht="30" customHeight="1" x14ac:dyDescent="0.25">
      <c r="A15" s="98" t="s">
        <v>442</v>
      </c>
      <c r="B15" s="99" t="s">
        <v>443</v>
      </c>
      <c r="C15" s="100"/>
      <c r="D15" s="101"/>
      <c r="E15" s="101"/>
      <c r="F15" s="102"/>
      <c r="G15" s="102"/>
      <c r="H15" s="102"/>
      <c r="I15" s="102"/>
      <c r="J15" s="102"/>
      <c r="K15" s="102"/>
    </row>
    <row r="16" spans="1:11" ht="19.5" customHeight="1" x14ac:dyDescent="0.25">
      <c r="A16" s="98"/>
      <c r="B16" s="99"/>
      <c r="C16" s="100"/>
      <c r="D16" s="101"/>
      <c r="E16" s="101"/>
      <c r="F16" s="102"/>
      <c r="G16" s="102"/>
      <c r="H16" s="102"/>
      <c r="I16" s="102"/>
      <c r="J16" s="102"/>
      <c r="K16" s="102"/>
    </row>
    <row r="17" spans="1:11" ht="19.5" customHeight="1" x14ac:dyDescent="0.25">
      <c r="A17" s="98"/>
      <c r="B17" s="99"/>
      <c r="C17" s="100"/>
      <c r="D17" s="101"/>
      <c r="E17" s="101"/>
      <c r="F17" s="102"/>
      <c r="G17" s="102"/>
      <c r="H17" s="102"/>
      <c r="I17" s="102"/>
      <c r="J17" s="102"/>
      <c r="K17" s="102"/>
    </row>
    <row r="18" spans="1:11" ht="19.5" customHeight="1" x14ac:dyDescent="0.25">
      <c r="A18" s="98" t="s">
        <v>444</v>
      </c>
      <c r="B18" s="99" t="s">
        <v>445</v>
      </c>
      <c r="C18" s="100"/>
      <c r="D18" s="101"/>
      <c r="E18" s="101"/>
      <c r="F18" s="102"/>
      <c r="G18" s="102"/>
      <c r="H18" s="102"/>
      <c r="I18" s="102"/>
      <c r="J18" s="102"/>
      <c r="K18" s="102"/>
    </row>
    <row r="19" spans="1:11" ht="19.5" customHeight="1" x14ac:dyDescent="0.25">
      <c r="A19" s="98"/>
      <c r="B19" s="99"/>
      <c r="C19" s="100"/>
      <c r="D19" s="101"/>
      <c r="E19" s="101"/>
      <c r="F19" s="102"/>
      <c r="G19" s="102"/>
      <c r="H19" s="102"/>
      <c r="I19" s="102"/>
      <c r="J19" s="102"/>
      <c r="K19" s="102"/>
    </row>
    <row r="20" spans="1:11" ht="19.5" customHeight="1" x14ac:dyDescent="0.25">
      <c r="A20" s="98"/>
      <c r="B20" s="99"/>
      <c r="C20" s="100"/>
      <c r="D20" s="101"/>
      <c r="E20" s="101"/>
      <c r="F20" s="102"/>
      <c r="G20" s="102"/>
      <c r="H20" s="102"/>
      <c r="I20" s="102"/>
      <c r="J20" s="102"/>
      <c r="K20" s="102"/>
    </row>
    <row r="21" spans="1:11" ht="19.5" customHeight="1" x14ac:dyDescent="0.25">
      <c r="A21" s="98" t="s">
        <v>446</v>
      </c>
      <c r="B21" s="99" t="s">
        <v>447</v>
      </c>
      <c r="C21" s="100"/>
      <c r="D21" s="101"/>
      <c r="E21" s="101"/>
      <c r="F21" s="102"/>
      <c r="G21" s="102"/>
      <c r="H21" s="102"/>
      <c r="I21" s="102"/>
      <c r="J21" s="102"/>
      <c r="K21" s="102"/>
    </row>
    <row r="22" spans="1:11" ht="19.5" customHeight="1" x14ac:dyDescent="0.25">
      <c r="A22" s="103"/>
      <c r="B22" s="99"/>
      <c r="C22" s="100"/>
      <c r="D22" s="101"/>
      <c r="E22" s="101"/>
      <c r="F22" s="102"/>
      <c r="G22" s="102"/>
      <c r="H22" s="102"/>
      <c r="I22" s="102"/>
      <c r="J22" s="102"/>
      <c r="K22" s="102"/>
    </row>
    <row r="23" spans="1:11" ht="19.5" customHeight="1" x14ac:dyDescent="0.25">
      <c r="A23" s="103"/>
      <c r="B23" s="100"/>
      <c r="C23" s="100"/>
      <c r="D23" s="104"/>
      <c r="E23" s="104"/>
      <c r="F23" s="102"/>
      <c r="G23" s="102"/>
      <c r="H23" s="102"/>
      <c r="I23" s="102"/>
      <c r="J23" s="102"/>
      <c r="K23" s="102"/>
    </row>
    <row r="25" spans="1:11" x14ac:dyDescent="0.25">
      <c r="B25" s="142" t="s">
        <v>699</v>
      </c>
      <c r="C25" s="142"/>
      <c r="D25" s="142"/>
      <c r="E25" s="142"/>
      <c r="F25" s="142"/>
      <c r="G25" s="142"/>
      <c r="H25" s="142"/>
      <c r="I25" s="142"/>
    </row>
  </sheetData>
  <mergeCells count="13">
    <mergeCell ref="B25:I25"/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showGridLines="0" showWhiteSpace="0" topLeftCell="A127" zoomScaleNormal="100" workbookViewId="0">
      <selection activeCell="C22" sqref="C22:D22"/>
    </sheetView>
  </sheetViews>
  <sheetFormatPr defaultRowHeight="15" customHeight="1" x14ac:dyDescent="0.25"/>
  <cols>
    <col min="1" max="1" width="61.5703125" style="1" customWidth="1"/>
    <col min="2" max="2" width="7.7109375" style="9" customWidth="1"/>
    <col min="3" max="3" width="14" style="48" customWidth="1"/>
    <col min="4" max="4" width="16.7109375" style="48" customWidth="1"/>
    <col min="5" max="5" width="14" style="48" customWidth="1"/>
  </cols>
  <sheetData>
    <row r="1" spans="1:5" ht="15" customHeight="1" x14ac:dyDescent="0.25">
      <c r="C1" s="168" t="s">
        <v>0</v>
      </c>
      <c r="D1" s="168"/>
      <c r="E1" s="168"/>
    </row>
    <row r="2" spans="1:5" ht="15" customHeight="1" x14ac:dyDescent="0.25">
      <c r="A2" s="169" t="s">
        <v>1</v>
      </c>
      <c r="B2" s="169"/>
      <c r="C2" s="169"/>
      <c r="D2" s="169"/>
      <c r="E2" s="169"/>
    </row>
    <row r="3" spans="1:5" ht="15" customHeight="1" x14ac:dyDescent="0.25">
      <c r="A3" s="169" t="s">
        <v>367</v>
      </c>
      <c r="B3" s="169"/>
      <c r="C3" s="169"/>
      <c r="D3" s="169"/>
      <c r="E3" s="169"/>
    </row>
    <row r="4" spans="1:5" ht="15" customHeight="1" x14ac:dyDescent="0.25">
      <c r="A4" s="49" t="s">
        <v>2</v>
      </c>
      <c r="B4" s="170" t="s">
        <v>3</v>
      </c>
      <c r="C4" s="170"/>
      <c r="D4" s="170"/>
      <c r="E4" s="170"/>
    </row>
    <row r="5" spans="1:5" ht="15" customHeight="1" x14ac:dyDescent="0.25">
      <c r="A5" s="49" t="s">
        <v>4</v>
      </c>
      <c r="B5" s="171" t="s">
        <v>368</v>
      </c>
      <c r="C5" s="171"/>
      <c r="D5" s="171"/>
      <c r="E5" s="171"/>
    </row>
    <row r="6" spans="1:5" ht="15" customHeight="1" x14ac:dyDescent="0.25">
      <c r="A6" s="49" t="s">
        <v>5</v>
      </c>
      <c r="B6" s="171" t="s">
        <v>6</v>
      </c>
      <c r="C6" s="171"/>
      <c r="D6" s="171"/>
      <c r="E6" s="171"/>
    </row>
    <row r="7" spans="1:5" ht="15" customHeight="1" x14ac:dyDescent="0.25">
      <c r="A7" s="49" t="s">
        <v>7</v>
      </c>
      <c r="B7" s="160"/>
      <c r="C7" s="160"/>
      <c r="D7" s="160"/>
      <c r="E7" s="160"/>
    </row>
    <row r="8" spans="1:5" ht="15" customHeight="1" x14ac:dyDescent="0.25">
      <c r="A8" s="49" t="s">
        <v>8</v>
      </c>
      <c r="B8" s="161"/>
      <c r="C8" s="161"/>
      <c r="D8" s="161"/>
      <c r="E8" s="161"/>
    </row>
    <row r="10" spans="1:5" ht="26.45" customHeight="1" x14ac:dyDescent="0.25">
      <c r="A10" s="2" t="s">
        <v>9</v>
      </c>
      <c r="B10" s="10" t="s">
        <v>10</v>
      </c>
      <c r="C10" s="157" t="s">
        <v>11</v>
      </c>
      <c r="D10" s="159"/>
      <c r="E10" s="2" t="s">
        <v>12</v>
      </c>
    </row>
    <row r="11" spans="1:5" ht="15" customHeight="1" x14ac:dyDescent="0.25">
      <c r="A11" s="162" t="s">
        <v>13</v>
      </c>
      <c r="B11" s="163"/>
      <c r="C11" s="163"/>
      <c r="D11" s="163"/>
      <c r="E11" s="164"/>
    </row>
    <row r="12" spans="1:5" ht="15" customHeight="1" x14ac:dyDescent="0.25">
      <c r="A12" s="165" t="s">
        <v>14</v>
      </c>
      <c r="B12" s="166"/>
      <c r="C12" s="166"/>
      <c r="D12" s="166"/>
      <c r="E12" s="167"/>
    </row>
    <row r="13" spans="1:5" ht="15.6" customHeight="1" x14ac:dyDescent="0.25">
      <c r="A13" s="4" t="s">
        <v>15</v>
      </c>
      <c r="B13" s="11"/>
      <c r="C13" s="150"/>
      <c r="D13" s="151"/>
      <c r="E13" s="3"/>
    </row>
    <row r="14" spans="1:5" ht="24.75" customHeight="1" x14ac:dyDescent="0.25">
      <c r="A14" s="5" t="s">
        <v>16</v>
      </c>
      <c r="B14" s="11" t="s">
        <v>17</v>
      </c>
      <c r="C14" s="3">
        <v>20127533</v>
      </c>
      <c r="D14" s="3">
        <v>21266876.600000001</v>
      </c>
      <c r="E14" s="3">
        <v>21466703.800000001</v>
      </c>
    </row>
    <row r="15" spans="1:5" ht="24.75" customHeight="1" x14ac:dyDescent="0.25">
      <c r="A15" s="5" t="s">
        <v>18</v>
      </c>
      <c r="B15" s="11" t="s">
        <v>19</v>
      </c>
      <c r="C15" s="3">
        <v>8276042.2000000002</v>
      </c>
      <c r="D15" s="3">
        <v>8706159.0999999996</v>
      </c>
      <c r="E15" s="3">
        <v>10702982.699999999</v>
      </c>
    </row>
    <row r="16" spans="1:5" ht="24.75" customHeight="1" x14ac:dyDescent="0.25">
      <c r="A16" s="5" t="s">
        <v>20</v>
      </c>
      <c r="B16" s="11" t="s">
        <v>21</v>
      </c>
      <c r="C16" s="6">
        <v>11851490.800000001</v>
      </c>
      <c r="D16" s="6">
        <v>12560717.5</v>
      </c>
      <c r="E16" s="6">
        <v>10763721.1</v>
      </c>
    </row>
    <row r="17" spans="1:5" ht="24.75" customHeight="1" x14ac:dyDescent="0.25">
      <c r="A17" s="5" t="s">
        <v>22</v>
      </c>
      <c r="B17" s="11" t="s">
        <v>23</v>
      </c>
      <c r="C17" s="150">
        <v>1284020</v>
      </c>
      <c r="D17" s="151" t="s">
        <v>24</v>
      </c>
      <c r="E17" s="3">
        <v>1284020</v>
      </c>
    </row>
    <row r="18" spans="1:5" ht="24.75" customHeight="1" x14ac:dyDescent="0.25">
      <c r="A18" s="4" t="s">
        <v>25</v>
      </c>
      <c r="B18" s="10" t="s">
        <v>26</v>
      </c>
      <c r="C18" s="155">
        <v>13135510.699999999</v>
      </c>
      <c r="D18" s="156" t="s">
        <v>24</v>
      </c>
      <c r="E18" s="6">
        <v>12047741</v>
      </c>
    </row>
    <row r="19" spans="1:5" x14ac:dyDescent="0.25">
      <c r="A19" s="157" t="s">
        <v>27</v>
      </c>
      <c r="B19" s="158"/>
      <c r="C19" s="158"/>
      <c r="D19" s="158"/>
      <c r="E19" s="159"/>
    </row>
    <row r="20" spans="1:5" ht="24.75" customHeight="1" x14ac:dyDescent="0.25">
      <c r="A20" s="5" t="s">
        <v>28</v>
      </c>
      <c r="B20" s="10" t="s">
        <v>29</v>
      </c>
      <c r="C20" s="150">
        <v>0</v>
      </c>
      <c r="D20" s="151" t="s">
        <v>24</v>
      </c>
      <c r="E20" s="3">
        <v>0</v>
      </c>
    </row>
    <row r="21" spans="1:5" x14ac:dyDescent="0.25">
      <c r="A21" s="157" t="s">
        <v>30</v>
      </c>
      <c r="B21" s="158"/>
      <c r="C21" s="158"/>
      <c r="D21" s="158"/>
      <c r="E21" s="159"/>
    </row>
    <row r="22" spans="1:5" ht="24.75" customHeight="1" x14ac:dyDescent="0.25">
      <c r="A22" s="5" t="s">
        <v>31</v>
      </c>
      <c r="B22" s="11" t="s">
        <v>32</v>
      </c>
      <c r="C22" s="150">
        <v>0</v>
      </c>
      <c r="D22" s="151" t="s">
        <v>24</v>
      </c>
      <c r="E22" s="3">
        <v>0</v>
      </c>
    </row>
    <row r="23" spans="1:5" ht="24.75" customHeight="1" x14ac:dyDescent="0.25">
      <c r="A23" s="5" t="s">
        <v>33</v>
      </c>
      <c r="B23" s="11" t="s">
        <v>34</v>
      </c>
      <c r="C23" s="150">
        <v>0</v>
      </c>
      <c r="D23" s="151" t="s">
        <v>24</v>
      </c>
      <c r="E23" s="3">
        <v>0</v>
      </c>
    </row>
    <row r="24" spans="1:5" ht="24.75" customHeight="1" x14ac:dyDescent="0.25">
      <c r="A24" s="5" t="s">
        <v>35</v>
      </c>
      <c r="B24" s="11" t="s">
        <v>36</v>
      </c>
      <c r="C24" s="150">
        <v>560</v>
      </c>
      <c r="D24" s="151" t="s">
        <v>24</v>
      </c>
      <c r="E24" s="3">
        <v>4427.1000000000004</v>
      </c>
    </row>
    <row r="25" spans="1:5" ht="24.75" customHeight="1" x14ac:dyDescent="0.25">
      <c r="A25" s="5" t="s">
        <v>37</v>
      </c>
      <c r="B25" s="11" t="s">
        <v>38</v>
      </c>
      <c r="C25" s="150">
        <v>0</v>
      </c>
      <c r="D25" s="151" t="s">
        <v>24</v>
      </c>
      <c r="E25" s="3">
        <v>0</v>
      </c>
    </row>
    <row r="26" spans="1:5" ht="24.75" customHeight="1" x14ac:dyDescent="0.25">
      <c r="A26" s="5" t="s">
        <v>39</v>
      </c>
      <c r="B26" s="11" t="s">
        <v>40</v>
      </c>
      <c r="C26" s="150">
        <v>444027.8</v>
      </c>
      <c r="D26" s="151" t="s">
        <v>24</v>
      </c>
      <c r="E26" s="3">
        <v>760195.3</v>
      </c>
    </row>
    <row r="27" spans="1:5" ht="24.75" customHeight="1" x14ac:dyDescent="0.25">
      <c r="A27" s="5" t="s">
        <v>41</v>
      </c>
      <c r="B27" s="11" t="s">
        <v>42</v>
      </c>
      <c r="C27" s="150">
        <v>6417.8</v>
      </c>
      <c r="D27" s="151" t="s">
        <v>24</v>
      </c>
      <c r="E27" s="3">
        <v>1988.6</v>
      </c>
    </row>
    <row r="28" spans="1:5" ht="24.75" customHeight="1" x14ac:dyDescent="0.25">
      <c r="A28" s="5" t="s">
        <v>43</v>
      </c>
      <c r="B28" s="11" t="s">
        <v>44</v>
      </c>
      <c r="C28" s="150">
        <v>15</v>
      </c>
      <c r="D28" s="151" t="s">
        <v>24</v>
      </c>
      <c r="E28" s="3">
        <v>15</v>
      </c>
    </row>
    <row r="29" spans="1:5" ht="24.75" customHeight="1" x14ac:dyDescent="0.25">
      <c r="A29" s="5" t="s">
        <v>45</v>
      </c>
      <c r="B29" s="11" t="s">
        <v>46</v>
      </c>
      <c r="C29" s="150">
        <v>11336.5</v>
      </c>
      <c r="D29" s="151" t="s">
        <v>24</v>
      </c>
      <c r="E29" s="3">
        <v>5150.7</v>
      </c>
    </row>
    <row r="30" spans="1:5" ht="24.75" customHeight="1" x14ac:dyDescent="0.25">
      <c r="A30" s="4" t="s">
        <v>47</v>
      </c>
      <c r="B30" s="10" t="s">
        <v>48</v>
      </c>
      <c r="C30" s="155">
        <v>462357</v>
      </c>
      <c r="D30" s="156" t="s">
        <v>24</v>
      </c>
      <c r="E30" s="6">
        <v>771776.7</v>
      </c>
    </row>
    <row r="31" spans="1:5" x14ac:dyDescent="0.25">
      <c r="A31" s="157" t="s">
        <v>49</v>
      </c>
      <c r="B31" s="158"/>
      <c r="C31" s="158"/>
      <c r="D31" s="158"/>
      <c r="E31" s="159"/>
    </row>
    <row r="32" spans="1:5" ht="24.75" customHeight="1" x14ac:dyDescent="0.25">
      <c r="A32" s="5" t="s">
        <v>50</v>
      </c>
      <c r="B32" s="11" t="s">
        <v>51</v>
      </c>
      <c r="C32" s="150">
        <v>0</v>
      </c>
      <c r="D32" s="151" t="s">
        <v>24</v>
      </c>
      <c r="E32" s="3">
        <v>0</v>
      </c>
    </row>
    <row r="33" spans="1:5" ht="24.75" customHeight="1" x14ac:dyDescent="0.25">
      <c r="A33" s="5" t="s">
        <v>52</v>
      </c>
      <c r="B33" s="11" t="s">
        <v>53</v>
      </c>
      <c r="C33" s="150">
        <v>0</v>
      </c>
      <c r="D33" s="151" t="s">
        <v>24</v>
      </c>
      <c r="E33" s="3">
        <v>0</v>
      </c>
    </row>
    <row r="34" spans="1:5" ht="24.75" customHeight="1" x14ac:dyDescent="0.25">
      <c r="A34" s="5" t="s">
        <v>54</v>
      </c>
      <c r="B34" s="11" t="s">
        <v>55</v>
      </c>
      <c r="C34" s="150">
        <v>0</v>
      </c>
      <c r="D34" s="151" t="s">
        <v>24</v>
      </c>
      <c r="E34" s="3">
        <v>0</v>
      </c>
    </row>
    <row r="35" spans="1:5" ht="24.75" customHeight="1" x14ac:dyDescent="0.25">
      <c r="A35" s="5" t="s">
        <v>56</v>
      </c>
      <c r="B35" s="11" t="s">
        <v>57</v>
      </c>
      <c r="C35" s="150">
        <v>0</v>
      </c>
      <c r="D35" s="151" t="s">
        <v>24</v>
      </c>
      <c r="E35" s="3">
        <v>0</v>
      </c>
    </row>
    <row r="36" spans="1:5" ht="24.75" customHeight="1" x14ac:dyDescent="0.25">
      <c r="A36" s="5" t="s">
        <v>58</v>
      </c>
      <c r="B36" s="11" t="s">
        <v>59</v>
      </c>
      <c r="C36" s="150">
        <v>0</v>
      </c>
      <c r="D36" s="151" t="s">
        <v>24</v>
      </c>
      <c r="E36" s="3">
        <v>0</v>
      </c>
    </row>
    <row r="37" spans="1:5" ht="24.75" customHeight="1" x14ac:dyDescent="0.25">
      <c r="A37" s="5" t="s">
        <v>60</v>
      </c>
      <c r="B37" s="11">
        <v>101</v>
      </c>
      <c r="C37" s="150">
        <v>0</v>
      </c>
      <c r="D37" s="151" t="s">
        <v>24</v>
      </c>
      <c r="E37" s="3">
        <v>0</v>
      </c>
    </row>
    <row r="38" spans="1:5" ht="24.75" customHeight="1" x14ac:dyDescent="0.25">
      <c r="A38" s="4" t="s">
        <v>61</v>
      </c>
      <c r="B38" s="10">
        <v>110</v>
      </c>
      <c r="C38" s="155">
        <v>0</v>
      </c>
      <c r="D38" s="156" t="s">
        <v>24</v>
      </c>
      <c r="E38" s="6">
        <v>0</v>
      </c>
    </row>
    <row r="39" spans="1:5" ht="24.75" customHeight="1" x14ac:dyDescent="0.25">
      <c r="A39" s="4" t="s">
        <v>62</v>
      </c>
      <c r="B39" s="10">
        <v>120</v>
      </c>
      <c r="C39" s="155">
        <v>13597867.800000001</v>
      </c>
      <c r="D39" s="156" t="s">
        <v>24</v>
      </c>
      <c r="E39" s="6">
        <v>12819517.800000001</v>
      </c>
    </row>
    <row r="40" spans="1:5" ht="26.25" x14ac:dyDescent="0.25">
      <c r="A40" s="2" t="s">
        <v>9</v>
      </c>
      <c r="B40" s="10" t="s">
        <v>10</v>
      </c>
      <c r="C40" s="157" t="s">
        <v>11</v>
      </c>
      <c r="D40" s="159"/>
      <c r="E40" s="2" t="s">
        <v>12</v>
      </c>
    </row>
    <row r="41" spans="1:5" x14ac:dyDescent="0.25">
      <c r="A41" s="157" t="s">
        <v>63</v>
      </c>
      <c r="B41" s="158"/>
      <c r="C41" s="158"/>
      <c r="D41" s="158"/>
      <c r="E41" s="159"/>
    </row>
    <row r="42" spans="1:5" ht="24.75" customHeight="1" x14ac:dyDescent="0.25">
      <c r="A42" s="5" t="s">
        <v>64</v>
      </c>
      <c r="B42" s="11">
        <v>130</v>
      </c>
      <c r="C42" s="150">
        <v>0</v>
      </c>
      <c r="D42" s="151" t="s">
        <v>24</v>
      </c>
      <c r="E42" s="3">
        <v>0</v>
      </c>
    </row>
    <row r="43" spans="1:5" ht="24.75" customHeight="1" x14ac:dyDescent="0.25">
      <c r="A43" s="5" t="s">
        <v>65</v>
      </c>
      <c r="B43" s="11">
        <v>131</v>
      </c>
      <c r="C43" s="150">
        <v>0</v>
      </c>
      <c r="D43" s="151" t="s">
        <v>24</v>
      </c>
      <c r="E43" s="3">
        <v>0</v>
      </c>
    </row>
    <row r="44" spans="1:5" ht="24.75" customHeight="1" x14ac:dyDescent="0.25">
      <c r="A44" s="5" t="s">
        <v>66</v>
      </c>
      <c r="B44" s="11">
        <v>140</v>
      </c>
      <c r="C44" s="150">
        <v>0</v>
      </c>
      <c r="D44" s="151" t="s">
        <v>24</v>
      </c>
      <c r="E44" s="3">
        <v>0</v>
      </c>
    </row>
    <row r="45" spans="1:5" ht="33.6" customHeight="1" x14ac:dyDescent="0.25">
      <c r="A45" s="5" t="s">
        <v>67</v>
      </c>
      <c r="B45" s="11">
        <v>141</v>
      </c>
      <c r="C45" s="150">
        <v>0</v>
      </c>
      <c r="D45" s="151" t="s">
        <v>24</v>
      </c>
      <c r="E45" s="3">
        <v>0</v>
      </c>
    </row>
    <row r="46" spans="1:5" ht="24.75" customHeight="1" x14ac:dyDescent="0.25">
      <c r="A46" s="5" t="s">
        <v>68</v>
      </c>
      <c r="B46" s="11">
        <v>142</v>
      </c>
      <c r="C46" s="150">
        <v>0</v>
      </c>
      <c r="D46" s="151" t="s">
        <v>24</v>
      </c>
      <c r="E46" s="3">
        <v>0</v>
      </c>
    </row>
    <row r="47" spans="1:5" ht="24.75" customHeight="1" x14ac:dyDescent="0.25">
      <c r="A47" s="5" t="s">
        <v>69</v>
      </c>
      <c r="B47" s="11">
        <v>143</v>
      </c>
      <c r="C47" s="150">
        <v>1491709.8</v>
      </c>
      <c r="D47" s="151" t="s">
        <v>24</v>
      </c>
      <c r="E47" s="3">
        <v>1126006.3</v>
      </c>
    </row>
    <row r="48" spans="1:5" ht="24.75" customHeight="1" x14ac:dyDescent="0.25">
      <c r="A48" s="5" t="s">
        <v>70</v>
      </c>
      <c r="B48" s="11">
        <v>144</v>
      </c>
      <c r="C48" s="150">
        <v>0</v>
      </c>
      <c r="D48" s="151" t="s">
        <v>24</v>
      </c>
      <c r="E48" s="3">
        <v>0</v>
      </c>
    </row>
    <row r="49" spans="1:5" x14ac:dyDescent="0.25">
      <c r="A49" s="5" t="s">
        <v>71</v>
      </c>
      <c r="B49" s="11">
        <v>145</v>
      </c>
      <c r="C49" s="150">
        <v>0</v>
      </c>
      <c r="D49" s="151" t="s">
        <v>24</v>
      </c>
      <c r="E49" s="3">
        <v>0</v>
      </c>
    </row>
    <row r="50" spans="1:5" x14ac:dyDescent="0.25">
      <c r="A50" s="5" t="s">
        <v>72</v>
      </c>
      <c r="B50" s="11">
        <v>146</v>
      </c>
      <c r="C50" s="150">
        <v>12</v>
      </c>
      <c r="D50" s="151" t="s">
        <v>24</v>
      </c>
      <c r="E50" s="3">
        <v>12</v>
      </c>
    </row>
    <row r="51" spans="1:5" ht="24.75" customHeight="1" x14ac:dyDescent="0.25">
      <c r="A51" s="5" t="s">
        <v>73</v>
      </c>
      <c r="B51" s="11">
        <v>150</v>
      </c>
      <c r="C51" s="150">
        <v>0</v>
      </c>
      <c r="D51" s="151" t="s">
        <v>24</v>
      </c>
      <c r="E51" s="3">
        <v>0</v>
      </c>
    </row>
    <row r="52" spans="1:5" x14ac:dyDescent="0.25">
      <c r="A52" s="5" t="s">
        <v>74</v>
      </c>
      <c r="B52" s="11">
        <v>151</v>
      </c>
      <c r="C52" s="150">
        <v>0</v>
      </c>
      <c r="D52" s="151" t="s">
        <v>24</v>
      </c>
      <c r="E52" s="3">
        <v>0</v>
      </c>
    </row>
    <row r="53" spans="1:5" x14ac:dyDescent="0.25">
      <c r="A53" s="5" t="s">
        <v>75</v>
      </c>
      <c r="B53" s="11">
        <v>160</v>
      </c>
      <c r="C53" s="150">
        <v>0</v>
      </c>
      <c r="D53" s="151" t="s">
        <v>24</v>
      </c>
      <c r="E53" s="3">
        <v>0</v>
      </c>
    </row>
    <row r="54" spans="1:5" x14ac:dyDescent="0.25">
      <c r="A54" s="5" t="s">
        <v>76</v>
      </c>
      <c r="B54" s="11">
        <v>161</v>
      </c>
      <c r="C54" s="150">
        <v>0</v>
      </c>
      <c r="D54" s="151" t="s">
        <v>24</v>
      </c>
      <c r="E54" s="3">
        <v>0</v>
      </c>
    </row>
    <row r="55" spans="1:5" x14ac:dyDescent="0.25">
      <c r="A55" s="5" t="s">
        <v>77</v>
      </c>
      <c r="B55" s="11">
        <v>162</v>
      </c>
      <c r="C55" s="150">
        <v>0</v>
      </c>
      <c r="D55" s="151" t="s">
        <v>24</v>
      </c>
      <c r="E55" s="3">
        <v>0</v>
      </c>
    </row>
    <row r="56" spans="1:5" ht="24.75" customHeight="1" x14ac:dyDescent="0.25">
      <c r="A56" s="5" t="s">
        <v>78</v>
      </c>
      <c r="B56" s="11">
        <v>170</v>
      </c>
      <c r="C56" s="150">
        <v>0</v>
      </c>
      <c r="D56" s="151" t="s">
        <v>24</v>
      </c>
      <c r="E56" s="3">
        <v>0</v>
      </c>
    </row>
    <row r="57" spans="1:5" ht="24.75" customHeight="1" x14ac:dyDescent="0.25">
      <c r="A57" s="4" t="s">
        <v>79</v>
      </c>
      <c r="B57" s="10">
        <v>180</v>
      </c>
      <c r="C57" s="155">
        <v>1491721.8</v>
      </c>
      <c r="D57" s="156" t="s">
        <v>24</v>
      </c>
      <c r="E57" s="6">
        <v>1126018.3</v>
      </c>
    </row>
    <row r="58" spans="1:5" ht="24.75" customHeight="1" x14ac:dyDescent="0.25">
      <c r="A58" s="157" t="s">
        <v>80</v>
      </c>
      <c r="B58" s="158"/>
      <c r="C58" s="158"/>
      <c r="D58" s="158"/>
      <c r="E58" s="159"/>
    </row>
    <row r="59" spans="1:5" ht="24.75" customHeight="1" x14ac:dyDescent="0.25">
      <c r="A59" s="5" t="s">
        <v>81</v>
      </c>
      <c r="B59" s="11">
        <v>190</v>
      </c>
      <c r="C59" s="150">
        <v>0</v>
      </c>
      <c r="D59" s="151" t="s">
        <v>24</v>
      </c>
      <c r="E59" s="3">
        <v>0</v>
      </c>
    </row>
    <row r="60" spans="1:5" ht="24.75" customHeight="1" x14ac:dyDescent="0.25">
      <c r="A60" s="5" t="s">
        <v>82</v>
      </c>
      <c r="B60" s="11">
        <v>191</v>
      </c>
      <c r="C60" s="150">
        <v>0</v>
      </c>
      <c r="D60" s="151" t="s">
        <v>24</v>
      </c>
      <c r="E60" s="3">
        <v>0</v>
      </c>
    </row>
    <row r="61" spans="1:5" ht="24.75" customHeight="1" x14ac:dyDescent="0.25">
      <c r="A61" s="5" t="s">
        <v>83</v>
      </c>
      <c r="B61" s="11">
        <v>192</v>
      </c>
      <c r="C61" s="150">
        <v>0</v>
      </c>
      <c r="D61" s="151" t="s">
        <v>24</v>
      </c>
      <c r="E61" s="3">
        <v>0</v>
      </c>
    </row>
    <row r="62" spans="1:5" ht="24.75" customHeight="1" x14ac:dyDescent="0.25">
      <c r="A62" s="5" t="s">
        <v>84</v>
      </c>
      <c r="B62" s="11">
        <v>193</v>
      </c>
      <c r="C62" s="150">
        <v>0</v>
      </c>
      <c r="D62" s="151" t="s">
        <v>24</v>
      </c>
      <c r="E62" s="3">
        <v>0</v>
      </c>
    </row>
    <row r="63" spans="1:5" ht="24.75" customHeight="1" x14ac:dyDescent="0.25">
      <c r="A63" s="5" t="s">
        <v>85</v>
      </c>
      <c r="B63" s="11">
        <v>194</v>
      </c>
      <c r="C63" s="150">
        <v>19546805.399999999</v>
      </c>
      <c r="D63" s="151" t="s">
        <v>24</v>
      </c>
      <c r="E63" s="3">
        <v>22235064.699999999</v>
      </c>
    </row>
    <row r="64" spans="1:5" ht="24.75" customHeight="1" x14ac:dyDescent="0.25">
      <c r="A64" s="5" t="s">
        <v>86</v>
      </c>
      <c r="B64" s="11">
        <v>200</v>
      </c>
      <c r="C64" s="150">
        <v>0</v>
      </c>
      <c r="D64" s="151" t="s">
        <v>24</v>
      </c>
      <c r="E64" s="3">
        <v>4095.6</v>
      </c>
    </row>
    <row r="65" spans="1:5" ht="24.75" customHeight="1" x14ac:dyDescent="0.25">
      <c r="A65" s="5" t="s">
        <v>87</v>
      </c>
      <c r="B65" s="11">
        <v>201</v>
      </c>
      <c r="C65" s="150">
        <v>0</v>
      </c>
      <c r="D65" s="151" t="s">
        <v>24</v>
      </c>
      <c r="E65" s="3">
        <v>0</v>
      </c>
    </row>
    <row r="66" spans="1:5" ht="24.75" customHeight="1" x14ac:dyDescent="0.25">
      <c r="A66" s="5" t="s">
        <v>88</v>
      </c>
      <c r="B66" s="11">
        <v>202</v>
      </c>
      <c r="C66" s="150">
        <v>0</v>
      </c>
      <c r="D66" s="151" t="s">
        <v>24</v>
      </c>
      <c r="E66" s="3">
        <v>0</v>
      </c>
    </row>
    <row r="67" spans="1:5" ht="24.75" customHeight="1" x14ac:dyDescent="0.25">
      <c r="A67" s="5" t="s">
        <v>89</v>
      </c>
      <c r="B67" s="11">
        <v>203</v>
      </c>
      <c r="C67" s="150">
        <v>932.9</v>
      </c>
      <c r="D67" s="151" t="s">
        <v>24</v>
      </c>
      <c r="E67" s="3">
        <v>932.9</v>
      </c>
    </row>
    <row r="68" spans="1:5" ht="24.75" customHeight="1" x14ac:dyDescent="0.25">
      <c r="A68" s="5" t="s">
        <v>90</v>
      </c>
      <c r="B68" s="11">
        <v>204</v>
      </c>
      <c r="C68" s="150">
        <v>0</v>
      </c>
      <c r="D68" s="151" t="s">
        <v>24</v>
      </c>
      <c r="E68" s="3">
        <v>0</v>
      </c>
    </row>
    <row r="69" spans="1:5" ht="24.75" customHeight="1" x14ac:dyDescent="0.25">
      <c r="A69" s="5" t="s">
        <v>91</v>
      </c>
      <c r="B69" s="11">
        <v>210</v>
      </c>
      <c r="C69" s="150">
        <v>0</v>
      </c>
      <c r="D69" s="151" t="s">
        <v>24</v>
      </c>
      <c r="E69" s="3">
        <v>0</v>
      </c>
    </row>
    <row r="70" spans="1:5" ht="24.75" customHeight="1" x14ac:dyDescent="0.25">
      <c r="A70" s="5" t="s">
        <v>92</v>
      </c>
      <c r="B70" s="11">
        <v>211</v>
      </c>
      <c r="C70" s="150">
        <v>122921.8</v>
      </c>
      <c r="D70" s="151" t="s">
        <v>24</v>
      </c>
      <c r="E70" s="3">
        <v>223538.8</v>
      </c>
    </row>
    <row r="71" spans="1:5" ht="24.75" customHeight="1" x14ac:dyDescent="0.25">
      <c r="A71" s="5" t="s">
        <v>93</v>
      </c>
      <c r="B71" s="11">
        <v>212</v>
      </c>
      <c r="C71" s="150">
        <v>0</v>
      </c>
      <c r="D71" s="151" t="s">
        <v>24</v>
      </c>
      <c r="E71" s="3">
        <v>0</v>
      </c>
    </row>
    <row r="72" spans="1:5" ht="24.75" customHeight="1" x14ac:dyDescent="0.25">
      <c r="A72" s="5" t="s">
        <v>94</v>
      </c>
      <c r="B72" s="11">
        <v>213</v>
      </c>
      <c r="C72" s="150">
        <v>0</v>
      </c>
      <c r="D72" s="151" t="s">
        <v>24</v>
      </c>
      <c r="E72" s="3">
        <v>0</v>
      </c>
    </row>
    <row r="73" spans="1:5" ht="24.75" customHeight="1" x14ac:dyDescent="0.25">
      <c r="A73" s="5" t="s">
        <v>95</v>
      </c>
      <c r="B73" s="11">
        <v>220</v>
      </c>
      <c r="C73" s="150">
        <v>32181364.600000001</v>
      </c>
      <c r="D73" s="151" t="s">
        <v>24</v>
      </c>
      <c r="E73" s="3">
        <v>32181364.600000001</v>
      </c>
    </row>
    <row r="74" spans="1:5" ht="24.75" customHeight="1" x14ac:dyDescent="0.25">
      <c r="A74" s="4" t="s">
        <v>96</v>
      </c>
      <c r="B74" s="10">
        <v>230</v>
      </c>
      <c r="C74" s="155">
        <v>51852024.799999997</v>
      </c>
      <c r="D74" s="156" t="s">
        <v>24</v>
      </c>
      <c r="E74" s="6">
        <v>54644996.600000001</v>
      </c>
    </row>
    <row r="75" spans="1:5" ht="24.75" customHeight="1" x14ac:dyDescent="0.25">
      <c r="A75" s="4" t="s">
        <v>97</v>
      </c>
      <c r="B75" s="10">
        <v>240</v>
      </c>
      <c r="C75" s="155">
        <v>66941614.299999997</v>
      </c>
      <c r="D75" s="156" t="s">
        <v>24</v>
      </c>
      <c r="E75" s="6">
        <v>68590532.700000003</v>
      </c>
    </row>
    <row r="76" spans="1:5" ht="26.25" x14ac:dyDescent="0.25">
      <c r="A76" s="2" t="s">
        <v>98</v>
      </c>
      <c r="B76" s="10" t="s">
        <v>10</v>
      </c>
      <c r="C76" s="157" t="s">
        <v>11</v>
      </c>
      <c r="D76" s="159"/>
      <c r="E76" s="2" t="s">
        <v>12</v>
      </c>
    </row>
    <row r="77" spans="1:5" x14ac:dyDescent="0.25">
      <c r="A77" s="157" t="s">
        <v>99</v>
      </c>
      <c r="B77" s="158"/>
      <c r="C77" s="158"/>
      <c r="D77" s="158"/>
      <c r="E77" s="159"/>
    </row>
    <row r="78" spans="1:5" x14ac:dyDescent="0.25">
      <c r="A78" s="5" t="s">
        <v>81</v>
      </c>
      <c r="B78" s="11">
        <v>250</v>
      </c>
      <c r="C78" s="150">
        <v>0</v>
      </c>
      <c r="D78" s="151" t="s">
        <v>24</v>
      </c>
      <c r="E78" s="3">
        <v>0</v>
      </c>
    </row>
    <row r="79" spans="1:5" x14ac:dyDescent="0.25">
      <c r="A79" s="5" t="s">
        <v>82</v>
      </c>
      <c r="B79" s="11">
        <v>251</v>
      </c>
      <c r="C79" s="150">
        <v>0</v>
      </c>
      <c r="D79" s="151" t="s">
        <v>24</v>
      </c>
      <c r="E79" s="3">
        <v>0</v>
      </c>
    </row>
    <row r="80" spans="1:5" ht="24.75" customHeight="1" x14ac:dyDescent="0.25">
      <c r="A80" s="5" t="s">
        <v>83</v>
      </c>
      <c r="B80" s="11">
        <v>252</v>
      </c>
      <c r="C80" s="150">
        <v>0</v>
      </c>
      <c r="D80" s="151" t="s">
        <v>24</v>
      </c>
      <c r="E80" s="3">
        <v>0</v>
      </c>
    </row>
    <row r="81" spans="1:5" ht="24.75" customHeight="1" x14ac:dyDescent="0.25">
      <c r="A81" s="5" t="s">
        <v>100</v>
      </c>
      <c r="B81" s="11">
        <v>253</v>
      </c>
      <c r="C81" s="150">
        <v>0</v>
      </c>
      <c r="D81" s="151" t="s">
        <v>24</v>
      </c>
      <c r="E81" s="3">
        <v>0</v>
      </c>
    </row>
    <row r="82" spans="1:5" ht="24.75" customHeight="1" x14ac:dyDescent="0.25">
      <c r="A82" s="5" t="s">
        <v>84</v>
      </c>
      <c r="B82" s="11">
        <v>254</v>
      </c>
      <c r="C82" s="150">
        <v>0</v>
      </c>
      <c r="D82" s="151" t="s">
        <v>24</v>
      </c>
      <c r="E82" s="3">
        <v>0</v>
      </c>
    </row>
    <row r="83" spans="1:5" ht="24.75" customHeight="1" x14ac:dyDescent="0.25">
      <c r="A83" s="5" t="s">
        <v>101</v>
      </c>
      <c r="B83" s="11">
        <v>255</v>
      </c>
      <c r="C83" s="150">
        <v>573918.30000000005</v>
      </c>
      <c r="D83" s="151" t="s">
        <v>24</v>
      </c>
      <c r="E83" s="3">
        <v>267627.7</v>
      </c>
    </row>
    <row r="84" spans="1:5" ht="24.75" customHeight="1" x14ac:dyDescent="0.25">
      <c r="A84" s="5" t="s">
        <v>102</v>
      </c>
      <c r="B84" s="11">
        <v>260</v>
      </c>
      <c r="C84" s="150">
        <v>122286.3</v>
      </c>
      <c r="D84" s="151" t="s">
        <v>24</v>
      </c>
      <c r="E84" s="3">
        <v>2624.2</v>
      </c>
    </row>
    <row r="85" spans="1:5" ht="24.75" customHeight="1" x14ac:dyDescent="0.25">
      <c r="A85" s="5" t="s">
        <v>87</v>
      </c>
      <c r="B85" s="11">
        <v>261</v>
      </c>
      <c r="C85" s="150">
        <v>258365.3</v>
      </c>
      <c r="D85" s="151" t="s">
        <v>24</v>
      </c>
      <c r="E85" s="3">
        <v>1881.9</v>
      </c>
    </row>
    <row r="86" spans="1:5" ht="24.75" customHeight="1" x14ac:dyDescent="0.25">
      <c r="A86" s="5" t="s">
        <v>103</v>
      </c>
      <c r="B86" s="11">
        <v>262</v>
      </c>
      <c r="C86" s="150">
        <v>1036.9000000000001</v>
      </c>
      <c r="D86" s="151" t="s">
        <v>24</v>
      </c>
      <c r="E86" s="3">
        <v>111.4</v>
      </c>
    </row>
    <row r="87" spans="1:5" x14ac:dyDescent="0.25">
      <c r="A87" s="5" t="s">
        <v>104</v>
      </c>
      <c r="B87" s="11">
        <v>263</v>
      </c>
      <c r="C87" s="150">
        <v>0</v>
      </c>
      <c r="D87" s="151" t="s">
        <v>24</v>
      </c>
      <c r="E87" s="3">
        <v>0</v>
      </c>
    </row>
    <row r="88" spans="1:5" ht="24.75" customHeight="1" x14ac:dyDescent="0.25">
      <c r="A88" s="5" t="s">
        <v>90</v>
      </c>
      <c r="B88" s="11">
        <v>264</v>
      </c>
      <c r="C88" s="150">
        <v>0</v>
      </c>
      <c r="D88" s="151" t="s">
        <v>24</v>
      </c>
      <c r="E88" s="3">
        <v>0</v>
      </c>
    </row>
    <row r="89" spans="1:5" ht="24.75" customHeight="1" x14ac:dyDescent="0.25">
      <c r="A89" s="5" t="s">
        <v>105</v>
      </c>
      <c r="B89" s="11">
        <v>270</v>
      </c>
      <c r="C89" s="150">
        <v>5652</v>
      </c>
      <c r="D89" s="151" t="s">
        <v>24</v>
      </c>
      <c r="E89" s="3">
        <v>944.9</v>
      </c>
    </row>
    <row r="90" spans="1:5" ht="24.75" customHeight="1" x14ac:dyDescent="0.25">
      <c r="A90" s="5" t="s">
        <v>106</v>
      </c>
      <c r="B90" s="11">
        <v>271</v>
      </c>
      <c r="C90" s="150">
        <v>15775.1</v>
      </c>
      <c r="D90" s="151" t="s">
        <v>24</v>
      </c>
      <c r="E90" s="3">
        <v>93953.8</v>
      </c>
    </row>
    <row r="91" spans="1:5" ht="24.75" customHeight="1" x14ac:dyDescent="0.25">
      <c r="A91" s="5" t="s">
        <v>107</v>
      </c>
      <c r="B91" s="11">
        <v>272</v>
      </c>
      <c r="C91" s="150">
        <v>610505.1</v>
      </c>
      <c r="D91" s="151" t="s">
        <v>24</v>
      </c>
      <c r="E91" s="3">
        <v>33149</v>
      </c>
    </row>
    <row r="92" spans="1:5" ht="24.75" customHeight="1" x14ac:dyDescent="0.25">
      <c r="A92" s="5" t="s">
        <v>108</v>
      </c>
      <c r="B92" s="11">
        <v>273</v>
      </c>
      <c r="C92" s="150">
        <v>0</v>
      </c>
      <c r="D92" s="151" t="s">
        <v>24</v>
      </c>
      <c r="E92" s="3">
        <v>0</v>
      </c>
    </row>
    <row r="93" spans="1:5" ht="24.75" customHeight="1" x14ac:dyDescent="0.25">
      <c r="A93" s="5" t="s">
        <v>109</v>
      </c>
      <c r="B93" s="11">
        <v>274</v>
      </c>
      <c r="C93" s="150">
        <v>0</v>
      </c>
      <c r="D93" s="151" t="s">
        <v>24</v>
      </c>
      <c r="E93" s="3">
        <v>0</v>
      </c>
    </row>
    <row r="94" spans="1:5" ht="24.75" customHeight="1" x14ac:dyDescent="0.25">
      <c r="A94" s="5" t="s">
        <v>110</v>
      </c>
      <c r="B94" s="11">
        <v>275</v>
      </c>
      <c r="C94" s="150">
        <v>45246</v>
      </c>
      <c r="D94" s="151" t="s">
        <v>24</v>
      </c>
      <c r="E94" s="3">
        <v>72780.399999999994</v>
      </c>
    </row>
    <row r="95" spans="1:5" ht="24.75" customHeight="1" x14ac:dyDescent="0.25">
      <c r="A95" s="5" t="s">
        <v>111</v>
      </c>
      <c r="B95" s="11">
        <v>276</v>
      </c>
      <c r="C95" s="150">
        <v>0</v>
      </c>
      <c r="D95" s="151" t="s">
        <v>24</v>
      </c>
      <c r="E95" s="3">
        <v>0</v>
      </c>
    </row>
    <row r="96" spans="1:5" ht="24.75" customHeight="1" x14ac:dyDescent="0.25">
      <c r="A96" s="5" t="s">
        <v>112</v>
      </c>
      <c r="B96" s="11">
        <v>277</v>
      </c>
      <c r="C96" s="150">
        <v>56872.2</v>
      </c>
      <c r="D96" s="151" t="s">
        <v>24</v>
      </c>
      <c r="E96" s="3">
        <v>5284.4</v>
      </c>
    </row>
    <row r="97" spans="1:5" ht="24.75" customHeight="1" x14ac:dyDescent="0.25">
      <c r="A97" s="5" t="s">
        <v>113</v>
      </c>
      <c r="B97" s="11">
        <v>280</v>
      </c>
      <c r="C97" s="150">
        <v>0</v>
      </c>
      <c r="D97" s="151" t="s">
        <v>24</v>
      </c>
      <c r="E97" s="3">
        <v>0</v>
      </c>
    </row>
    <row r="98" spans="1:5" ht="24.75" customHeight="1" x14ac:dyDescent="0.25">
      <c r="A98" s="4" t="s">
        <v>114</v>
      </c>
      <c r="B98" s="10">
        <v>290</v>
      </c>
      <c r="C98" s="155">
        <v>1689657.2</v>
      </c>
      <c r="D98" s="156" t="s">
        <v>24</v>
      </c>
      <c r="E98" s="6">
        <v>478357.5</v>
      </c>
    </row>
    <row r="99" spans="1:5" ht="24.75" customHeight="1" x14ac:dyDescent="0.25">
      <c r="A99" s="157" t="s">
        <v>115</v>
      </c>
      <c r="B99" s="158"/>
      <c r="C99" s="158"/>
      <c r="D99" s="158"/>
      <c r="E99" s="159"/>
    </row>
    <row r="100" spans="1:5" ht="24.75" customHeight="1" x14ac:dyDescent="0.25">
      <c r="A100" s="5" t="s">
        <v>116</v>
      </c>
      <c r="B100" s="11">
        <v>300</v>
      </c>
      <c r="C100" s="150">
        <v>0</v>
      </c>
      <c r="D100" s="151" t="s">
        <v>24</v>
      </c>
      <c r="E100" s="3">
        <v>0</v>
      </c>
    </row>
    <row r="101" spans="1:5" ht="24.75" customHeight="1" x14ac:dyDescent="0.25">
      <c r="A101" s="5" t="s">
        <v>117</v>
      </c>
      <c r="B101" s="11">
        <v>301</v>
      </c>
      <c r="C101" s="150">
        <v>0</v>
      </c>
      <c r="D101" s="151" t="s">
        <v>24</v>
      </c>
      <c r="E101" s="3">
        <v>0</v>
      </c>
    </row>
    <row r="102" spans="1:5" ht="24.75" customHeight="1" x14ac:dyDescent="0.25">
      <c r="A102" s="4" t="s">
        <v>118</v>
      </c>
      <c r="B102" s="10">
        <v>302</v>
      </c>
      <c r="C102" s="155">
        <v>0</v>
      </c>
      <c r="D102" s="156" t="s">
        <v>24</v>
      </c>
      <c r="E102" s="6">
        <v>0</v>
      </c>
    </row>
    <row r="103" spans="1:5" ht="24.75" customHeight="1" x14ac:dyDescent="0.25">
      <c r="A103" s="5" t="s">
        <v>119</v>
      </c>
      <c r="B103" s="11">
        <v>310</v>
      </c>
      <c r="C103" s="150">
        <v>0</v>
      </c>
      <c r="D103" s="151" t="s">
        <v>24</v>
      </c>
      <c r="E103" s="3">
        <v>0</v>
      </c>
    </row>
    <row r="104" spans="1:5" ht="24.75" customHeight="1" x14ac:dyDescent="0.25">
      <c r="A104" s="5" t="s">
        <v>120</v>
      </c>
      <c r="B104" s="11">
        <v>311</v>
      </c>
      <c r="C104" s="150">
        <v>0</v>
      </c>
      <c r="D104" s="151" t="s">
        <v>24</v>
      </c>
      <c r="E104" s="3">
        <v>0</v>
      </c>
    </row>
    <row r="105" spans="1:5" ht="24.75" customHeight="1" x14ac:dyDescent="0.25">
      <c r="A105" s="4" t="s">
        <v>121</v>
      </c>
      <c r="B105" s="10">
        <v>312</v>
      </c>
      <c r="C105" s="155">
        <v>0</v>
      </c>
      <c r="D105" s="156" t="s">
        <v>24</v>
      </c>
      <c r="E105" s="6">
        <v>0</v>
      </c>
    </row>
    <row r="106" spans="1:5" ht="24.75" customHeight="1" x14ac:dyDescent="0.25">
      <c r="A106" s="5" t="s">
        <v>122</v>
      </c>
      <c r="B106" s="11">
        <v>320</v>
      </c>
      <c r="C106" s="150">
        <v>0</v>
      </c>
      <c r="D106" s="151" t="s">
        <v>24</v>
      </c>
      <c r="E106" s="3">
        <v>0</v>
      </c>
    </row>
    <row r="107" spans="1:5" ht="24.75" customHeight="1" x14ac:dyDescent="0.25">
      <c r="A107" s="5" t="s">
        <v>123</v>
      </c>
      <c r="B107" s="11">
        <v>321</v>
      </c>
      <c r="C107" s="150">
        <v>0</v>
      </c>
      <c r="D107" s="151" t="s">
        <v>24</v>
      </c>
      <c r="E107" s="3">
        <v>0</v>
      </c>
    </row>
    <row r="108" spans="1:5" ht="24.75" customHeight="1" x14ac:dyDescent="0.25">
      <c r="A108" s="4" t="s">
        <v>124</v>
      </c>
      <c r="B108" s="10">
        <v>322</v>
      </c>
      <c r="C108" s="155">
        <v>0</v>
      </c>
      <c r="D108" s="156" t="s">
        <v>24</v>
      </c>
      <c r="E108" s="6">
        <v>0</v>
      </c>
    </row>
    <row r="109" spans="1:5" ht="24.75" customHeight="1" x14ac:dyDescent="0.25">
      <c r="A109" s="5" t="s">
        <v>125</v>
      </c>
      <c r="B109" s="11">
        <v>330</v>
      </c>
      <c r="C109" s="150">
        <v>0</v>
      </c>
      <c r="D109" s="151" t="s">
        <v>24</v>
      </c>
      <c r="E109" s="3">
        <v>0</v>
      </c>
    </row>
    <row r="110" spans="1:5" ht="24.75" customHeight="1" x14ac:dyDescent="0.25">
      <c r="A110" s="5" t="s">
        <v>126</v>
      </c>
      <c r="B110" s="11">
        <v>331</v>
      </c>
      <c r="C110" s="150">
        <v>0</v>
      </c>
      <c r="D110" s="151" t="s">
        <v>24</v>
      </c>
      <c r="E110" s="3">
        <v>0</v>
      </c>
    </row>
    <row r="111" spans="1:5" ht="26.25" x14ac:dyDescent="0.25">
      <c r="A111" s="2" t="s">
        <v>98</v>
      </c>
      <c r="B111" s="10" t="s">
        <v>10</v>
      </c>
      <c r="C111" s="157" t="s">
        <v>11</v>
      </c>
      <c r="D111" s="159"/>
      <c r="E111" s="2" t="s">
        <v>12</v>
      </c>
    </row>
    <row r="112" spans="1:5" ht="24.75" customHeight="1" x14ac:dyDescent="0.25">
      <c r="A112" s="4" t="s">
        <v>127</v>
      </c>
      <c r="B112" s="10">
        <v>332</v>
      </c>
      <c r="C112" s="155">
        <v>0</v>
      </c>
      <c r="D112" s="156" t="s">
        <v>24</v>
      </c>
      <c r="E112" s="6">
        <v>0</v>
      </c>
    </row>
    <row r="113" spans="1:5" ht="24.75" customHeight="1" x14ac:dyDescent="0.25">
      <c r="A113" s="7" t="s">
        <v>128</v>
      </c>
      <c r="B113" s="11">
        <v>340</v>
      </c>
      <c r="C113" s="150">
        <v>0</v>
      </c>
      <c r="D113" s="151" t="s">
        <v>24</v>
      </c>
      <c r="E113" s="3">
        <v>0</v>
      </c>
    </row>
    <row r="114" spans="1:5" ht="24.75" customHeight="1" x14ac:dyDescent="0.25">
      <c r="A114" s="7" t="s">
        <v>129</v>
      </c>
      <c r="B114" s="11">
        <v>341</v>
      </c>
      <c r="C114" s="150">
        <v>0</v>
      </c>
      <c r="D114" s="151" t="s">
        <v>24</v>
      </c>
      <c r="E114" s="3">
        <v>0</v>
      </c>
    </row>
    <row r="115" spans="1:5" ht="24.75" customHeight="1" x14ac:dyDescent="0.25">
      <c r="A115" s="7" t="s">
        <v>130</v>
      </c>
      <c r="B115" s="11">
        <v>342</v>
      </c>
      <c r="C115" s="150">
        <v>0</v>
      </c>
      <c r="D115" s="151" t="s">
        <v>24</v>
      </c>
      <c r="E115" s="3">
        <v>0</v>
      </c>
    </row>
    <row r="116" spans="1:5" ht="24.75" customHeight="1" x14ac:dyDescent="0.25">
      <c r="A116" s="4" t="s">
        <v>131</v>
      </c>
      <c r="B116" s="10">
        <v>343</v>
      </c>
      <c r="C116" s="155">
        <v>0</v>
      </c>
      <c r="D116" s="156" t="s">
        <v>24</v>
      </c>
      <c r="E116" s="6">
        <v>0</v>
      </c>
    </row>
    <row r="117" spans="1:5" ht="24.75" customHeight="1" x14ac:dyDescent="0.25">
      <c r="A117" s="4" t="s">
        <v>132</v>
      </c>
      <c r="B117" s="10">
        <v>350</v>
      </c>
      <c r="C117" s="6">
        <v>65251957.100000001</v>
      </c>
      <c r="D117" s="6">
        <v>65961183.899999999</v>
      </c>
      <c r="E117" s="6">
        <v>68112175.200000003</v>
      </c>
    </row>
    <row r="118" spans="1:5" ht="24.75" customHeight="1" x14ac:dyDescent="0.25">
      <c r="A118" s="7" t="s">
        <v>133</v>
      </c>
      <c r="B118" s="11">
        <v>351</v>
      </c>
      <c r="C118" s="3">
        <v>2039302.2</v>
      </c>
      <c r="D118" s="3">
        <v>2133092.9</v>
      </c>
      <c r="E118" s="3">
        <v>1967704.4</v>
      </c>
    </row>
    <row r="119" spans="1:5" ht="24.75" customHeight="1" x14ac:dyDescent="0.25">
      <c r="A119" s="7" t="s">
        <v>134</v>
      </c>
      <c r="B119" s="11">
        <v>352</v>
      </c>
      <c r="C119" s="3">
        <v>0</v>
      </c>
      <c r="D119" s="3">
        <v>0</v>
      </c>
      <c r="E119" s="3">
        <v>0</v>
      </c>
    </row>
    <row r="120" spans="1:5" ht="24.75" customHeight="1" x14ac:dyDescent="0.25">
      <c r="A120" s="7" t="s">
        <v>135</v>
      </c>
      <c r="B120" s="11">
        <v>353</v>
      </c>
      <c r="C120" s="3">
        <v>0</v>
      </c>
      <c r="D120" s="3">
        <v>0</v>
      </c>
      <c r="E120" s="3">
        <v>0</v>
      </c>
    </row>
    <row r="121" spans="1:5" ht="24.75" customHeight="1" x14ac:dyDescent="0.25">
      <c r="A121" s="7" t="s">
        <v>136</v>
      </c>
      <c r="B121" s="11">
        <v>354</v>
      </c>
      <c r="C121" s="3">
        <v>204.9</v>
      </c>
      <c r="D121" s="3">
        <v>204.9</v>
      </c>
      <c r="E121" s="3">
        <v>204.9</v>
      </c>
    </row>
    <row r="122" spans="1:5" ht="24.75" customHeight="1" x14ac:dyDescent="0.25">
      <c r="A122" s="7" t="s">
        <v>137</v>
      </c>
      <c r="B122" s="11">
        <v>355</v>
      </c>
      <c r="C122" s="3">
        <v>63212450</v>
      </c>
      <c r="D122" s="3">
        <v>63827886.100000001</v>
      </c>
      <c r="E122" s="3">
        <v>66144265.899999999</v>
      </c>
    </row>
    <row r="123" spans="1:5" ht="24.75" customHeight="1" x14ac:dyDescent="0.25">
      <c r="A123" s="7" t="s">
        <v>138</v>
      </c>
      <c r="B123" s="11">
        <v>356</v>
      </c>
      <c r="C123" s="150">
        <v>0</v>
      </c>
      <c r="D123" s="151" t="s">
        <v>24</v>
      </c>
      <c r="E123" s="3">
        <v>0</v>
      </c>
    </row>
    <row r="124" spans="1:5" ht="24.75" customHeight="1" x14ac:dyDescent="0.25">
      <c r="A124" s="4" t="s">
        <v>139</v>
      </c>
      <c r="B124" s="11">
        <v>360</v>
      </c>
      <c r="C124" s="155">
        <v>65251957.100000001</v>
      </c>
      <c r="D124" s="156" t="s">
        <v>24</v>
      </c>
      <c r="E124" s="6">
        <v>68112175.200000003</v>
      </c>
    </row>
    <row r="125" spans="1:5" ht="24.75" customHeight="1" x14ac:dyDescent="0.25">
      <c r="A125" s="4" t="s">
        <v>140</v>
      </c>
      <c r="B125" s="10">
        <v>370</v>
      </c>
      <c r="C125" s="155">
        <v>66941614.299999997</v>
      </c>
      <c r="D125" s="156" t="s">
        <v>24</v>
      </c>
      <c r="E125" s="6">
        <v>68590532.700000003</v>
      </c>
    </row>
    <row r="126" spans="1:5" ht="24.75" customHeight="1" x14ac:dyDescent="0.25">
      <c r="A126" s="157" t="s">
        <v>141</v>
      </c>
      <c r="B126" s="158"/>
      <c r="C126" s="158"/>
      <c r="D126" s="158"/>
      <c r="E126" s="159"/>
    </row>
    <row r="127" spans="1:5" ht="24.75" customHeight="1" x14ac:dyDescent="0.25">
      <c r="A127" s="7" t="s">
        <v>142</v>
      </c>
      <c r="B127" s="12">
        <v>380</v>
      </c>
      <c r="C127" s="150">
        <v>0</v>
      </c>
      <c r="D127" s="151" t="s">
        <v>24</v>
      </c>
      <c r="E127" s="3">
        <v>0</v>
      </c>
    </row>
    <row r="128" spans="1:5" ht="24.75" customHeight="1" x14ac:dyDescent="0.25">
      <c r="A128" s="7" t="s">
        <v>143</v>
      </c>
      <c r="B128" s="11">
        <v>381</v>
      </c>
      <c r="C128" s="150">
        <v>0</v>
      </c>
      <c r="D128" s="151" t="s">
        <v>24</v>
      </c>
      <c r="E128" s="3">
        <v>0</v>
      </c>
    </row>
    <row r="129" spans="1:5" ht="24.75" customHeight="1" x14ac:dyDescent="0.25">
      <c r="A129" s="7" t="s">
        <v>144</v>
      </c>
      <c r="B129" s="11">
        <v>382</v>
      </c>
      <c r="C129" s="150">
        <v>0</v>
      </c>
      <c r="D129" s="151" t="s">
        <v>24</v>
      </c>
      <c r="E129" s="3">
        <v>0</v>
      </c>
    </row>
    <row r="130" spans="1:5" ht="24.75" customHeight="1" x14ac:dyDescent="0.25">
      <c r="A130" s="7" t="s">
        <v>145</v>
      </c>
      <c r="B130" s="11">
        <v>383</v>
      </c>
      <c r="C130" s="150">
        <v>0</v>
      </c>
      <c r="D130" s="151" t="s">
        <v>24</v>
      </c>
      <c r="E130" s="3">
        <v>0</v>
      </c>
    </row>
    <row r="131" spans="1:5" ht="24.75" customHeight="1" x14ac:dyDescent="0.25">
      <c r="A131" s="7" t="s">
        <v>146</v>
      </c>
      <c r="B131" s="11">
        <v>384</v>
      </c>
      <c r="C131" s="150">
        <v>0</v>
      </c>
      <c r="D131" s="151" t="s">
        <v>24</v>
      </c>
      <c r="E131" s="3">
        <v>0</v>
      </c>
    </row>
    <row r="132" spans="1:5" ht="24.75" customHeight="1" x14ac:dyDescent="0.25">
      <c r="A132" s="7" t="s">
        <v>147</v>
      </c>
      <c r="B132" s="11">
        <v>385</v>
      </c>
      <c r="C132" s="150">
        <v>0</v>
      </c>
      <c r="D132" s="151" t="s">
        <v>24</v>
      </c>
      <c r="E132" s="3">
        <v>0</v>
      </c>
    </row>
    <row r="133" spans="1:5" ht="24.75" customHeight="1" x14ac:dyDescent="0.25">
      <c r="A133" s="7" t="s">
        <v>148</v>
      </c>
      <c r="B133" s="13">
        <v>386</v>
      </c>
      <c r="C133" s="150">
        <v>0</v>
      </c>
      <c r="D133" s="151" t="s">
        <v>24</v>
      </c>
      <c r="E133" s="3">
        <v>0</v>
      </c>
    </row>
    <row r="134" spans="1:5" ht="24.75" customHeight="1" x14ac:dyDescent="0.25">
      <c r="A134" s="7" t="s">
        <v>149</v>
      </c>
      <c r="B134" s="13">
        <v>387</v>
      </c>
      <c r="C134" s="150">
        <v>0</v>
      </c>
      <c r="D134" s="151" t="s">
        <v>24</v>
      </c>
      <c r="E134" s="3">
        <v>0</v>
      </c>
    </row>
    <row r="135" spans="1:5" ht="24.75" customHeight="1" x14ac:dyDescent="0.25">
      <c r="A135" s="7" t="s">
        <v>150</v>
      </c>
      <c r="B135" s="13">
        <v>388</v>
      </c>
      <c r="C135" s="150">
        <v>1105479.6000000001</v>
      </c>
      <c r="D135" s="151" t="s">
        <v>24</v>
      </c>
      <c r="E135" s="3">
        <v>1185449.2</v>
      </c>
    </row>
    <row r="136" spans="1:5" ht="24.75" customHeight="1" x14ac:dyDescent="0.25">
      <c r="A136" s="7" t="s">
        <v>151</v>
      </c>
      <c r="B136" s="13">
        <v>389</v>
      </c>
      <c r="C136" s="150">
        <v>0</v>
      </c>
      <c r="D136" s="151" t="s">
        <v>24</v>
      </c>
      <c r="E136" s="3">
        <v>0</v>
      </c>
    </row>
    <row r="137" spans="1:5" ht="24.75" customHeight="1" x14ac:dyDescent="0.25">
      <c r="A137" s="7" t="s">
        <v>152</v>
      </c>
      <c r="B137" s="13">
        <v>390</v>
      </c>
      <c r="C137" s="150">
        <v>0</v>
      </c>
      <c r="D137" s="151" t="s">
        <v>24</v>
      </c>
      <c r="E137" s="3">
        <v>0</v>
      </c>
    </row>
    <row r="140" spans="1:5" ht="15" customHeight="1" x14ac:dyDescent="0.25">
      <c r="A140" s="152" t="s">
        <v>153</v>
      </c>
      <c r="B140" s="152"/>
      <c r="C140" s="152"/>
      <c r="D140" s="152"/>
      <c r="E140" s="152"/>
    </row>
    <row r="141" spans="1:5" ht="15" customHeight="1" x14ac:dyDescent="0.25">
      <c r="A141" s="8" t="s">
        <v>154</v>
      </c>
      <c r="B141" s="153" t="s">
        <v>155</v>
      </c>
      <c r="C141" s="153"/>
      <c r="D141" s="153"/>
      <c r="E141" s="153"/>
    </row>
    <row r="143" spans="1:5" ht="15" customHeight="1" x14ac:dyDescent="0.25">
      <c r="A143" s="154" t="s">
        <v>156</v>
      </c>
      <c r="B143" s="154"/>
      <c r="C143" s="154"/>
      <c r="D143" s="154"/>
      <c r="E143" s="154"/>
    </row>
  </sheetData>
  <mergeCells count="130">
    <mergeCell ref="B7:E7"/>
    <mergeCell ref="B8:E8"/>
    <mergeCell ref="C10:D10"/>
    <mergeCell ref="A11:E11"/>
    <mergeCell ref="A12:E12"/>
    <mergeCell ref="C13:D13"/>
    <mergeCell ref="C1:E1"/>
    <mergeCell ref="A2:E2"/>
    <mergeCell ref="A3:E3"/>
    <mergeCell ref="B4:E4"/>
    <mergeCell ref="B5:E5"/>
    <mergeCell ref="B6:E6"/>
    <mergeCell ref="C23:D23"/>
    <mergeCell ref="C24:D24"/>
    <mergeCell ref="C25:D25"/>
    <mergeCell ref="C26:D26"/>
    <mergeCell ref="C27:D27"/>
    <mergeCell ref="C28:D28"/>
    <mergeCell ref="C17:D17"/>
    <mergeCell ref="C18:D18"/>
    <mergeCell ref="A19:E19"/>
    <mergeCell ref="C20:D20"/>
    <mergeCell ref="A21:E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A31:E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A41:E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A58:E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A77:E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A99:E99"/>
    <mergeCell ref="C100:D100"/>
    <mergeCell ref="C89:D89"/>
    <mergeCell ref="C90:D90"/>
    <mergeCell ref="C91:D91"/>
    <mergeCell ref="C92:D92"/>
    <mergeCell ref="C93:D93"/>
    <mergeCell ref="C94:D9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25:D125"/>
    <mergeCell ref="A126:E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23:D123"/>
    <mergeCell ref="C124:D124"/>
    <mergeCell ref="C137:D137"/>
    <mergeCell ref="A140:E140"/>
    <mergeCell ref="B141:E141"/>
    <mergeCell ref="A143:E143"/>
    <mergeCell ref="C131:D131"/>
    <mergeCell ref="C132:D132"/>
    <mergeCell ref="C133:D133"/>
    <mergeCell ref="C134:D134"/>
    <mergeCell ref="C135:D135"/>
    <mergeCell ref="C136:D136"/>
  </mergeCells>
  <pageMargins left="0.25" right="0.25" top="0.75" bottom="0.75" header="0.3" footer="0.3"/>
  <pageSetup paperSize="9" scale="86" fitToHeight="0" orientation="portrait" horizontalDpi="180" verticalDpi="180"/>
  <rowBreaks count="3" manualBreakCount="3">
    <brk id="39" max="1048575" man="1"/>
    <brk id="75" max="1048575" man="1"/>
    <brk id="110" max="104857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topLeftCell="A67" workbookViewId="0">
      <selection activeCell="P11" sqref="P11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178" t="s">
        <v>269</v>
      </c>
      <c r="F1" s="178"/>
      <c r="G1" s="178"/>
      <c r="H1" s="178"/>
      <c r="I1" s="178"/>
    </row>
    <row r="2" spans="1:9" ht="33.6" customHeight="1" x14ac:dyDescent="0.25">
      <c r="A2" s="179" t="s">
        <v>270</v>
      </c>
      <c r="B2" s="179"/>
      <c r="C2" s="179"/>
      <c r="D2" s="179"/>
      <c r="E2" s="179"/>
      <c r="F2" s="179"/>
      <c r="G2" s="179"/>
      <c r="H2" s="179"/>
      <c r="I2" s="179"/>
    </row>
    <row r="3" spans="1:9" ht="15" customHeight="1" x14ac:dyDescent="0.25">
      <c r="A3" s="152" t="s">
        <v>367</v>
      </c>
      <c r="B3" s="152"/>
      <c r="C3" s="152"/>
      <c r="D3" s="152"/>
      <c r="E3" s="152"/>
      <c r="F3" s="152"/>
      <c r="G3" s="152"/>
      <c r="H3" s="152"/>
      <c r="I3" s="152"/>
    </row>
    <row r="4" spans="1:9" ht="9.75" customHeight="1" x14ac:dyDescent="0.25">
      <c r="A4" s="50"/>
      <c r="B4" s="50"/>
      <c r="C4" s="50"/>
      <c r="D4" s="50"/>
      <c r="E4" s="50"/>
      <c r="F4" s="50"/>
    </row>
    <row r="5" spans="1:9" ht="13.5" customHeight="1" x14ac:dyDescent="0.25">
      <c r="A5" s="32"/>
      <c r="B5" s="173" t="s">
        <v>271</v>
      </c>
      <c r="C5" s="173"/>
      <c r="D5" s="173"/>
      <c r="E5" s="154" t="s">
        <v>3</v>
      </c>
      <c r="F5" s="154"/>
      <c r="G5" s="154"/>
      <c r="H5" s="154"/>
      <c r="I5" s="154"/>
    </row>
    <row r="6" spans="1:9" ht="13.5" customHeight="1" x14ac:dyDescent="0.25">
      <c r="A6" s="32" t="s">
        <v>272</v>
      </c>
      <c r="B6" s="173" t="s">
        <v>273</v>
      </c>
      <c r="C6" s="173"/>
      <c r="D6" s="173"/>
      <c r="E6" s="174"/>
      <c r="F6" s="174"/>
      <c r="G6" s="174"/>
      <c r="H6" s="174"/>
      <c r="I6" s="174"/>
    </row>
    <row r="7" spans="1:9" ht="13.5" customHeight="1" x14ac:dyDescent="0.25">
      <c r="A7" s="32"/>
      <c r="B7" s="173" t="s">
        <v>274</v>
      </c>
      <c r="C7" s="173"/>
      <c r="D7" s="173"/>
      <c r="E7" s="174" t="s">
        <v>368</v>
      </c>
      <c r="F7" s="174"/>
      <c r="G7" s="174"/>
      <c r="H7" s="174"/>
      <c r="I7" s="174"/>
    </row>
    <row r="8" spans="1:9" ht="13.5" customHeight="1" x14ac:dyDescent="0.25">
      <c r="A8" s="32"/>
      <c r="B8" s="173" t="s">
        <v>275</v>
      </c>
      <c r="C8" s="173"/>
      <c r="D8" s="173"/>
      <c r="E8" s="174"/>
      <c r="F8" s="174"/>
      <c r="G8" s="174"/>
      <c r="H8" s="174"/>
      <c r="I8" s="174"/>
    </row>
    <row r="9" spans="1:9" ht="13.5" customHeight="1" x14ac:dyDescent="0.25">
      <c r="A9" s="32"/>
      <c r="B9" s="173" t="s">
        <v>161</v>
      </c>
      <c r="C9" s="173"/>
      <c r="D9" s="173"/>
      <c r="E9" s="174"/>
      <c r="F9" s="174"/>
      <c r="G9" s="174"/>
      <c r="H9" s="174"/>
      <c r="I9" s="174"/>
    </row>
    <row r="10" spans="1:9" ht="13.5" customHeight="1" x14ac:dyDescent="0.25">
      <c r="A10" s="32"/>
      <c r="B10" s="173" t="s">
        <v>276</v>
      </c>
      <c r="C10" s="173"/>
      <c r="D10" s="173"/>
      <c r="E10" s="174"/>
      <c r="F10" s="174"/>
      <c r="G10" s="174"/>
      <c r="H10" s="174"/>
      <c r="I10" s="174"/>
    </row>
    <row r="11" spans="1:9" ht="13.5" customHeight="1" x14ac:dyDescent="0.25">
      <c r="A11" s="32"/>
      <c r="B11" s="173" t="s">
        <v>277</v>
      </c>
      <c r="C11" s="173"/>
      <c r="D11" s="173"/>
      <c r="E11" s="174" t="s">
        <v>278</v>
      </c>
      <c r="F11" s="174"/>
      <c r="G11" s="174"/>
      <c r="H11" s="174"/>
      <c r="I11" s="174"/>
    </row>
    <row r="12" spans="1:9" ht="8.25" customHeight="1" x14ac:dyDescent="0.25"/>
    <row r="13" spans="1:9" ht="57.6" customHeight="1" x14ac:dyDescent="0.25">
      <c r="A13" s="33" t="s">
        <v>176</v>
      </c>
      <c r="B13" s="34" t="s">
        <v>279</v>
      </c>
      <c r="C13" s="33" t="s">
        <v>178</v>
      </c>
      <c r="D13" s="35" t="s">
        <v>175</v>
      </c>
      <c r="E13" s="35" t="s">
        <v>10</v>
      </c>
      <c r="F13" s="35" t="s">
        <v>280</v>
      </c>
      <c r="G13" s="35" t="s">
        <v>281</v>
      </c>
      <c r="H13" s="35" t="s">
        <v>282</v>
      </c>
      <c r="I13" s="35" t="s">
        <v>283</v>
      </c>
    </row>
    <row r="14" spans="1:9" ht="15" customHeight="1" x14ac:dyDescent="0.25">
      <c r="A14" s="175" t="s">
        <v>284</v>
      </c>
      <c r="B14" s="176"/>
      <c r="C14" s="177"/>
      <c r="D14" s="36" t="s">
        <v>285</v>
      </c>
      <c r="E14" s="36">
        <v>1</v>
      </c>
      <c r="F14" s="36">
        <v>2</v>
      </c>
      <c r="G14" s="36">
        <v>3</v>
      </c>
      <c r="H14" s="36">
        <v>4</v>
      </c>
      <c r="I14" s="36">
        <v>5</v>
      </c>
    </row>
    <row r="15" spans="1:9" x14ac:dyDescent="0.25">
      <c r="A15" s="37" t="s">
        <v>184</v>
      </c>
      <c r="B15" s="37" t="s">
        <v>185</v>
      </c>
      <c r="C15" s="38" t="s">
        <v>186</v>
      </c>
      <c r="D15" s="39" t="s">
        <v>183</v>
      </c>
      <c r="E15" s="40" t="s">
        <v>286</v>
      </c>
      <c r="F15" s="41">
        <v>15550118.4</v>
      </c>
      <c r="G15" s="41">
        <v>14916794.1</v>
      </c>
      <c r="H15" s="41">
        <v>14916794.1</v>
      </c>
      <c r="I15" s="41">
        <v>14254982.699999999</v>
      </c>
    </row>
    <row r="16" spans="1:9" x14ac:dyDescent="0.25">
      <c r="A16" s="37" t="s">
        <v>184</v>
      </c>
      <c r="B16" s="37" t="s">
        <v>188</v>
      </c>
      <c r="C16" s="38" t="s">
        <v>186</v>
      </c>
      <c r="D16" s="39" t="s">
        <v>187</v>
      </c>
      <c r="E16" s="40" t="s">
        <v>287</v>
      </c>
      <c r="F16" s="41">
        <v>15550118.4</v>
      </c>
      <c r="G16" s="41">
        <v>14916794.1</v>
      </c>
      <c r="H16" s="41">
        <v>14916794.1</v>
      </c>
      <c r="I16" s="41">
        <v>14254982.699999999</v>
      </c>
    </row>
    <row r="17" spans="1:9" x14ac:dyDescent="0.25">
      <c r="A17" s="42" t="s">
        <v>184</v>
      </c>
      <c r="B17" s="42" t="s">
        <v>188</v>
      </c>
      <c r="C17" s="43" t="s">
        <v>59</v>
      </c>
      <c r="D17" s="44" t="s">
        <v>189</v>
      </c>
      <c r="E17" s="45" t="s">
        <v>288</v>
      </c>
      <c r="F17" s="46">
        <v>15550118.4</v>
      </c>
      <c r="G17" s="46">
        <v>14916794.1</v>
      </c>
      <c r="H17" s="46">
        <v>14916794.1</v>
      </c>
      <c r="I17" s="46">
        <v>14254982.699999999</v>
      </c>
    </row>
    <row r="18" spans="1:9" x14ac:dyDescent="0.25">
      <c r="A18" s="37" t="s">
        <v>289</v>
      </c>
      <c r="B18" s="37" t="s">
        <v>188</v>
      </c>
      <c r="C18" s="38" t="s">
        <v>59</v>
      </c>
      <c r="D18" s="39" t="s">
        <v>290</v>
      </c>
      <c r="E18" s="40" t="s">
        <v>291</v>
      </c>
      <c r="F18" s="41">
        <v>30618.6</v>
      </c>
      <c r="G18" s="41">
        <v>175877</v>
      </c>
      <c r="H18" s="41">
        <v>175877</v>
      </c>
      <c r="I18" s="41">
        <v>171170</v>
      </c>
    </row>
    <row r="19" spans="1:9" x14ac:dyDescent="0.25">
      <c r="A19" s="42" t="s">
        <v>289</v>
      </c>
      <c r="B19" s="42" t="s">
        <v>188</v>
      </c>
      <c r="C19" s="43" t="s">
        <v>245</v>
      </c>
      <c r="D19" s="44" t="s">
        <v>292</v>
      </c>
      <c r="E19" s="45" t="s">
        <v>293</v>
      </c>
      <c r="F19" s="46">
        <v>0</v>
      </c>
      <c r="G19" s="46">
        <v>145258.4</v>
      </c>
      <c r="H19" s="46">
        <v>145258.4</v>
      </c>
      <c r="I19" s="46">
        <v>140551.29999999999</v>
      </c>
    </row>
    <row r="20" spans="1:9" x14ac:dyDescent="0.25">
      <c r="A20" s="42" t="s">
        <v>289</v>
      </c>
      <c r="B20" s="42" t="s">
        <v>188</v>
      </c>
      <c r="C20" s="43" t="s">
        <v>355</v>
      </c>
      <c r="D20" s="44" t="s">
        <v>356</v>
      </c>
      <c r="E20" s="45" t="s">
        <v>294</v>
      </c>
      <c r="F20" s="46">
        <v>30618.6</v>
      </c>
      <c r="G20" s="46">
        <v>30618.6</v>
      </c>
      <c r="H20" s="46">
        <v>30618.6</v>
      </c>
      <c r="I20" s="46">
        <v>30618.6</v>
      </c>
    </row>
    <row r="21" spans="1:9" x14ac:dyDescent="0.25">
      <c r="A21" s="37" t="s">
        <v>191</v>
      </c>
      <c r="B21" s="37" t="s">
        <v>191</v>
      </c>
      <c r="C21" s="38" t="s">
        <v>191</v>
      </c>
      <c r="D21" s="39" t="s">
        <v>190</v>
      </c>
      <c r="E21" s="40" t="s">
        <v>295</v>
      </c>
      <c r="F21" s="41">
        <v>15580737</v>
      </c>
      <c r="G21" s="41">
        <v>15092671.1</v>
      </c>
      <c r="H21" s="41">
        <v>15092671.1</v>
      </c>
      <c r="I21" s="41">
        <v>14426152.699999999</v>
      </c>
    </row>
    <row r="22" spans="1:9" x14ac:dyDescent="0.25">
      <c r="A22" s="37" t="s">
        <v>184</v>
      </c>
      <c r="B22" s="37" t="s">
        <v>193</v>
      </c>
      <c r="C22" s="38" t="s">
        <v>186</v>
      </c>
      <c r="D22" s="39" t="s">
        <v>192</v>
      </c>
      <c r="E22" s="40" t="s">
        <v>296</v>
      </c>
      <c r="F22" s="41">
        <v>3870910</v>
      </c>
      <c r="G22" s="41">
        <v>3809246.8</v>
      </c>
      <c r="H22" s="41">
        <v>3809246.8</v>
      </c>
      <c r="I22" s="41">
        <v>3571285.7</v>
      </c>
    </row>
    <row r="23" spans="1:9" x14ac:dyDescent="0.25">
      <c r="A23" s="37" t="s">
        <v>184</v>
      </c>
      <c r="B23" s="37" t="s">
        <v>195</v>
      </c>
      <c r="C23" s="38" t="s">
        <v>186</v>
      </c>
      <c r="D23" s="39" t="s">
        <v>194</v>
      </c>
      <c r="E23" s="40" t="s">
        <v>297</v>
      </c>
      <c r="F23" s="41">
        <v>3870910</v>
      </c>
      <c r="G23" s="41">
        <v>3809246.8</v>
      </c>
      <c r="H23" s="41">
        <v>3809246.8</v>
      </c>
      <c r="I23" s="41">
        <v>3571285.7</v>
      </c>
    </row>
    <row r="24" spans="1:9" x14ac:dyDescent="0.25">
      <c r="A24" s="42" t="s">
        <v>184</v>
      </c>
      <c r="B24" s="42" t="s">
        <v>195</v>
      </c>
      <c r="C24" s="43" t="s">
        <v>59</v>
      </c>
      <c r="D24" s="44" t="s">
        <v>196</v>
      </c>
      <c r="E24" s="45" t="s">
        <v>185</v>
      </c>
      <c r="F24" s="46">
        <v>3863370</v>
      </c>
      <c r="G24" s="46">
        <v>3801706.8</v>
      </c>
      <c r="H24" s="46">
        <v>3801706.8</v>
      </c>
      <c r="I24" s="46">
        <v>3563745.7</v>
      </c>
    </row>
    <row r="25" spans="1:9" x14ac:dyDescent="0.25">
      <c r="A25" s="42" t="s">
        <v>184</v>
      </c>
      <c r="B25" s="42" t="s">
        <v>195</v>
      </c>
      <c r="C25" s="43" t="s">
        <v>326</v>
      </c>
      <c r="D25" s="44" t="s">
        <v>357</v>
      </c>
      <c r="E25" s="45" t="s">
        <v>188</v>
      </c>
      <c r="F25" s="46">
        <v>7540</v>
      </c>
      <c r="G25" s="46">
        <v>7540</v>
      </c>
      <c r="H25" s="46">
        <v>7540</v>
      </c>
      <c r="I25" s="46">
        <v>7540</v>
      </c>
    </row>
    <row r="26" spans="1:9" x14ac:dyDescent="0.25">
      <c r="A26" s="37" t="s">
        <v>191</v>
      </c>
      <c r="B26" s="37" t="s">
        <v>191</v>
      </c>
      <c r="C26" s="38" t="s">
        <v>191</v>
      </c>
      <c r="D26" s="39" t="s">
        <v>197</v>
      </c>
      <c r="E26" s="40" t="s">
        <v>204</v>
      </c>
      <c r="F26" s="41">
        <v>3870910</v>
      </c>
      <c r="G26" s="41">
        <v>3809246.8</v>
      </c>
      <c r="H26" s="41">
        <v>3809246.8</v>
      </c>
      <c r="I26" s="41">
        <v>3571285.7</v>
      </c>
    </row>
    <row r="27" spans="1:9" x14ac:dyDescent="0.25">
      <c r="A27" s="37" t="s">
        <v>199</v>
      </c>
      <c r="B27" s="37" t="s">
        <v>200</v>
      </c>
      <c r="C27" s="38" t="s">
        <v>186</v>
      </c>
      <c r="D27" s="39" t="s">
        <v>198</v>
      </c>
      <c r="E27" s="40" t="s">
        <v>298</v>
      </c>
      <c r="F27" s="41">
        <v>1757462</v>
      </c>
      <c r="G27" s="41">
        <v>0</v>
      </c>
      <c r="H27" s="41">
        <v>1340171.3</v>
      </c>
      <c r="I27" s="41">
        <v>1547120.8</v>
      </c>
    </row>
    <row r="28" spans="1:9" x14ac:dyDescent="0.25">
      <c r="A28" s="37" t="s">
        <v>199</v>
      </c>
      <c r="B28" s="37" t="s">
        <v>185</v>
      </c>
      <c r="C28" s="38" t="s">
        <v>186</v>
      </c>
      <c r="D28" s="39" t="s">
        <v>201</v>
      </c>
      <c r="E28" s="40" t="s">
        <v>299</v>
      </c>
      <c r="F28" s="41">
        <v>548675</v>
      </c>
      <c r="G28" s="41">
        <v>0</v>
      </c>
      <c r="H28" s="41">
        <v>514856.4</v>
      </c>
      <c r="I28" s="41">
        <v>508442.6</v>
      </c>
    </row>
    <row r="29" spans="1:9" x14ac:dyDescent="0.25">
      <c r="A29" s="42" t="s">
        <v>199</v>
      </c>
      <c r="B29" s="42" t="s">
        <v>188</v>
      </c>
      <c r="C29" s="43" t="s">
        <v>186</v>
      </c>
      <c r="D29" s="44" t="s">
        <v>202</v>
      </c>
      <c r="E29" s="45" t="s">
        <v>301</v>
      </c>
      <c r="F29" s="46">
        <v>342144</v>
      </c>
      <c r="G29" s="46">
        <v>0</v>
      </c>
      <c r="H29" s="46">
        <v>309042.5</v>
      </c>
      <c r="I29" s="46">
        <v>253207.3</v>
      </c>
    </row>
    <row r="30" spans="1:9" x14ac:dyDescent="0.25">
      <c r="A30" s="42" t="s">
        <v>199</v>
      </c>
      <c r="B30" s="42" t="s">
        <v>204</v>
      </c>
      <c r="C30" s="43" t="s">
        <v>186</v>
      </c>
      <c r="D30" s="44" t="s">
        <v>203</v>
      </c>
      <c r="E30" s="45" t="s">
        <v>303</v>
      </c>
      <c r="F30" s="46">
        <v>206531</v>
      </c>
      <c r="G30" s="46">
        <v>0</v>
      </c>
      <c r="H30" s="46">
        <v>205813.9</v>
      </c>
      <c r="I30" s="46">
        <v>255235.4</v>
      </c>
    </row>
    <row r="31" spans="1:9" x14ac:dyDescent="0.25">
      <c r="A31" s="37" t="s">
        <v>199</v>
      </c>
      <c r="B31" s="37" t="s">
        <v>193</v>
      </c>
      <c r="C31" s="38" t="s">
        <v>186</v>
      </c>
      <c r="D31" s="39" t="s">
        <v>300</v>
      </c>
      <c r="E31" s="40" t="s">
        <v>306</v>
      </c>
      <c r="F31" s="41">
        <v>388520</v>
      </c>
      <c r="G31" s="41">
        <v>0</v>
      </c>
      <c r="H31" s="41">
        <v>241279.9</v>
      </c>
      <c r="I31" s="41">
        <v>331981.09999999998</v>
      </c>
    </row>
    <row r="32" spans="1:9" x14ac:dyDescent="0.25">
      <c r="A32" s="42" t="s">
        <v>199</v>
      </c>
      <c r="B32" s="42" t="s">
        <v>195</v>
      </c>
      <c r="C32" s="43" t="s">
        <v>186</v>
      </c>
      <c r="D32" s="44" t="s">
        <v>302</v>
      </c>
      <c r="E32" s="45" t="s">
        <v>309</v>
      </c>
      <c r="F32" s="46">
        <v>272058</v>
      </c>
      <c r="G32" s="46">
        <v>0</v>
      </c>
      <c r="H32" s="46">
        <v>207888.9</v>
      </c>
      <c r="I32" s="46">
        <v>252757.1</v>
      </c>
    </row>
    <row r="33" spans="1:9" x14ac:dyDescent="0.25">
      <c r="A33" s="42" t="s">
        <v>199</v>
      </c>
      <c r="B33" s="42" t="s">
        <v>304</v>
      </c>
      <c r="C33" s="43" t="s">
        <v>186</v>
      </c>
      <c r="D33" s="44" t="s">
        <v>305</v>
      </c>
      <c r="E33" s="45" t="s">
        <v>312</v>
      </c>
      <c r="F33" s="46">
        <v>103028</v>
      </c>
      <c r="G33" s="46">
        <v>0</v>
      </c>
      <c r="H33" s="46">
        <v>27251.599999999999</v>
      </c>
      <c r="I33" s="46">
        <v>70493.8</v>
      </c>
    </row>
    <row r="34" spans="1:9" x14ac:dyDescent="0.25">
      <c r="A34" s="42" t="s">
        <v>199</v>
      </c>
      <c r="B34" s="42" t="s">
        <v>307</v>
      </c>
      <c r="C34" s="43" t="s">
        <v>186</v>
      </c>
      <c r="D34" s="44" t="s">
        <v>308</v>
      </c>
      <c r="E34" s="45" t="s">
        <v>193</v>
      </c>
      <c r="F34" s="46">
        <v>4164</v>
      </c>
      <c r="G34" s="46">
        <v>0</v>
      </c>
      <c r="H34" s="46">
        <v>676</v>
      </c>
      <c r="I34" s="46">
        <v>1458.8</v>
      </c>
    </row>
    <row r="35" spans="1:9" ht="25.5" x14ac:dyDescent="0.25">
      <c r="A35" s="42" t="s">
        <v>199</v>
      </c>
      <c r="B35" s="42" t="s">
        <v>310</v>
      </c>
      <c r="C35" s="43" t="s">
        <v>186</v>
      </c>
      <c r="D35" s="44" t="s">
        <v>311</v>
      </c>
      <c r="E35" s="45" t="s">
        <v>195</v>
      </c>
      <c r="F35" s="46">
        <v>9270</v>
      </c>
      <c r="G35" s="46">
        <v>0</v>
      </c>
      <c r="H35" s="46">
        <v>5463.4</v>
      </c>
      <c r="I35" s="46">
        <v>7271.3</v>
      </c>
    </row>
    <row r="36" spans="1:9" x14ac:dyDescent="0.25">
      <c r="A36" s="37" t="s">
        <v>199</v>
      </c>
      <c r="B36" s="37" t="s">
        <v>206</v>
      </c>
      <c r="C36" s="38" t="s">
        <v>186</v>
      </c>
      <c r="D36" s="39" t="s">
        <v>205</v>
      </c>
      <c r="E36" s="40" t="s">
        <v>304</v>
      </c>
      <c r="F36" s="41">
        <v>209687</v>
      </c>
      <c r="G36" s="41">
        <v>0</v>
      </c>
      <c r="H36" s="41">
        <v>147887.5</v>
      </c>
      <c r="I36" s="41">
        <v>146887.5</v>
      </c>
    </row>
    <row r="37" spans="1:9" x14ac:dyDescent="0.25">
      <c r="A37" s="37" t="s">
        <v>199</v>
      </c>
      <c r="B37" s="37" t="s">
        <v>208</v>
      </c>
      <c r="C37" s="38" t="s">
        <v>186</v>
      </c>
      <c r="D37" s="39" t="s">
        <v>207</v>
      </c>
      <c r="E37" s="40" t="s">
        <v>313</v>
      </c>
      <c r="F37" s="41">
        <v>209687</v>
      </c>
      <c r="G37" s="41">
        <v>0</v>
      </c>
      <c r="H37" s="41">
        <v>147887.5</v>
      </c>
      <c r="I37" s="41">
        <v>146887.5</v>
      </c>
    </row>
    <row r="38" spans="1:9" x14ac:dyDescent="0.25">
      <c r="A38" s="42" t="s">
        <v>199</v>
      </c>
      <c r="B38" s="42" t="s">
        <v>208</v>
      </c>
      <c r="C38" s="43" t="s">
        <v>59</v>
      </c>
      <c r="D38" s="44" t="s">
        <v>209</v>
      </c>
      <c r="E38" s="45" t="s">
        <v>307</v>
      </c>
      <c r="F38" s="46">
        <v>83921</v>
      </c>
      <c r="G38" s="46">
        <v>0</v>
      </c>
      <c r="H38" s="46">
        <v>62680.3</v>
      </c>
      <c r="I38" s="46">
        <v>62680.4</v>
      </c>
    </row>
    <row r="39" spans="1:9" x14ac:dyDescent="0.25">
      <c r="A39" s="37" t="s">
        <v>199</v>
      </c>
      <c r="B39" s="37" t="s">
        <v>208</v>
      </c>
      <c r="C39" s="38" t="s">
        <v>211</v>
      </c>
      <c r="D39" s="39" t="s">
        <v>210</v>
      </c>
      <c r="E39" s="40" t="s">
        <v>310</v>
      </c>
      <c r="F39" s="41">
        <v>125766</v>
      </c>
      <c r="G39" s="41">
        <v>0</v>
      </c>
      <c r="H39" s="41">
        <v>85207.2</v>
      </c>
      <c r="I39" s="41">
        <v>84207.2</v>
      </c>
    </row>
    <row r="40" spans="1:9" x14ac:dyDescent="0.25">
      <c r="A40" s="42" t="s">
        <v>199</v>
      </c>
      <c r="B40" s="42" t="s">
        <v>208</v>
      </c>
      <c r="C40" s="43" t="s">
        <v>238</v>
      </c>
      <c r="D40" s="44" t="s">
        <v>314</v>
      </c>
      <c r="E40" s="45" t="s">
        <v>317</v>
      </c>
      <c r="F40" s="46">
        <v>60000</v>
      </c>
      <c r="G40" s="46">
        <v>0</v>
      </c>
      <c r="H40" s="46">
        <v>51627.199999999997</v>
      </c>
      <c r="I40" s="46">
        <v>50627.199999999997</v>
      </c>
    </row>
    <row r="41" spans="1:9" x14ac:dyDescent="0.25">
      <c r="A41" s="42" t="s">
        <v>199</v>
      </c>
      <c r="B41" s="42" t="s">
        <v>208</v>
      </c>
      <c r="C41" s="43" t="s">
        <v>315</v>
      </c>
      <c r="D41" s="44" t="s">
        <v>316</v>
      </c>
      <c r="E41" s="45" t="s">
        <v>318</v>
      </c>
      <c r="F41" s="46">
        <v>1766</v>
      </c>
      <c r="G41" s="46">
        <v>0</v>
      </c>
      <c r="H41" s="46">
        <v>870</v>
      </c>
      <c r="I41" s="46">
        <v>870</v>
      </c>
    </row>
    <row r="42" spans="1:9" x14ac:dyDescent="0.25">
      <c r="A42" s="42" t="s">
        <v>199</v>
      </c>
      <c r="B42" s="42" t="s">
        <v>208</v>
      </c>
      <c r="C42" s="43" t="s">
        <v>342</v>
      </c>
      <c r="D42" s="44" t="s">
        <v>341</v>
      </c>
      <c r="E42" s="45" t="s">
        <v>319</v>
      </c>
      <c r="F42" s="46">
        <v>54000</v>
      </c>
      <c r="G42" s="46">
        <v>0</v>
      </c>
      <c r="H42" s="46">
        <v>24890</v>
      </c>
      <c r="I42" s="46">
        <v>24890</v>
      </c>
    </row>
    <row r="43" spans="1:9" x14ac:dyDescent="0.25">
      <c r="A43" s="42" t="s">
        <v>199</v>
      </c>
      <c r="B43" s="42" t="s">
        <v>208</v>
      </c>
      <c r="C43" s="43" t="s">
        <v>213</v>
      </c>
      <c r="D43" s="44" t="s">
        <v>212</v>
      </c>
      <c r="E43" s="45" t="s">
        <v>320</v>
      </c>
      <c r="F43" s="46">
        <v>10000</v>
      </c>
      <c r="G43" s="46">
        <v>0</v>
      </c>
      <c r="H43" s="46">
        <v>7820</v>
      </c>
      <c r="I43" s="46">
        <v>7820</v>
      </c>
    </row>
    <row r="44" spans="1:9" x14ac:dyDescent="0.25">
      <c r="A44" s="37" t="s">
        <v>199</v>
      </c>
      <c r="B44" s="37" t="s">
        <v>215</v>
      </c>
      <c r="C44" s="38" t="s">
        <v>186</v>
      </c>
      <c r="D44" s="39" t="s">
        <v>214</v>
      </c>
      <c r="E44" s="40" t="s">
        <v>206</v>
      </c>
      <c r="F44" s="41">
        <v>320674</v>
      </c>
      <c r="G44" s="41">
        <v>0</v>
      </c>
      <c r="H44" s="41">
        <v>222737.1</v>
      </c>
      <c r="I44" s="41">
        <v>309385.40000000002</v>
      </c>
    </row>
    <row r="45" spans="1:9" x14ac:dyDescent="0.25">
      <c r="A45" s="37" t="s">
        <v>199</v>
      </c>
      <c r="B45" s="37" t="s">
        <v>217</v>
      </c>
      <c r="C45" s="38" t="s">
        <v>186</v>
      </c>
      <c r="D45" s="39" t="s">
        <v>216</v>
      </c>
      <c r="E45" s="40" t="s">
        <v>323</v>
      </c>
      <c r="F45" s="41">
        <v>320674</v>
      </c>
      <c r="G45" s="41">
        <v>0</v>
      </c>
      <c r="H45" s="41">
        <v>222737.1</v>
      </c>
      <c r="I45" s="41">
        <v>309385.40000000002</v>
      </c>
    </row>
    <row r="46" spans="1:9" x14ac:dyDescent="0.25">
      <c r="A46" s="37" t="s">
        <v>199</v>
      </c>
      <c r="B46" s="37" t="s">
        <v>217</v>
      </c>
      <c r="C46" s="38" t="s">
        <v>59</v>
      </c>
      <c r="D46" s="39" t="s">
        <v>218</v>
      </c>
      <c r="E46" s="40" t="s">
        <v>324</v>
      </c>
      <c r="F46" s="41">
        <v>62900</v>
      </c>
      <c r="G46" s="41">
        <v>0</v>
      </c>
      <c r="H46" s="41">
        <v>54755.9</v>
      </c>
      <c r="I46" s="41">
        <v>147238.79999999999</v>
      </c>
    </row>
    <row r="47" spans="1:9" x14ac:dyDescent="0.25">
      <c r="A47" s="42" t="s">
        <v>199</v>
      </c>
      <c r="B47" s="42" t="s">
        <v>217</v>
      </c>
      <c r="C47" s="43" t="s">
        <v>220</v>
      </c>
      <c r="D47" s="44" t="s">
        <v>219</v>
      </c>
      <c r="E47" s="45" t="s">
        <v>325</v>
      </c>
      <c r="F47" s="46">
        <v>50000</v>
      </c>
      <c r="G47" s="46">
        <v>0</v>
      </c>
      <c r="H47" s="46">
        <v>42748.4</v>
      </c>
      <c r="I47" s="46">
        <v>84857.2</v>
      </c>
    </row>
    <row r="48" spans="1:9" x14ac:dyDescent="0.25">
      <c r="A48" s="42" t="s">
        <v>199</v>
      </c>
      <c r="B48" s="42" t="s">
        <v>217</v>
      </c>
      <c r="C48" s="43" t="s">
        <v>245</v>
      </c>
      <c r="D48" s="44" t="s">
        <v>353</v>
      </c>
      <c r="E48" s="45" t="s">
        <v>208</v>
      </c>
      <c r="F48" s="46">
        <v>12900</v>
      </c>
      <c r="G48" s="46">
        <v>0</v>
      </c>
      <c r="H48" s="46">
        <v>12007.5</v>
      </c>
      <c r="I48" s="46">
        <v>38.9</v>
      </c>
    </row>
    <row r="49" spans="1:9" x14ac:dyDescent="0.25">
      <c r="A49" s="42" t="s">
        <v>199</v>
      </c>
      <c r="B49" s="42" t="s">
        <v>217</v>
      </c>
      <c r="C49" s="43" t="s">
        <v>259</v>
      </c>
      <c r="D49" s="44" t="s">
        <v>258</v>
      </c>
      <c r="E49" s="45" t="s">
        <v>328</v>
      </c>
      <c r="F49" s="46">
        <v>0</v>
      </c>
      <c r="G49" s="46">
        <v>0</v>
      </c>
      <c r="H49" s="46">
        <v>0</v>
      </c>
      <c r="I49" s="46">
        <v>62342.7</v>
      </c>
    </row>
    <row r="50" spans="1:9" x14ac:dyDescent="0.25">
      <c r="A50" s="42" t="s">
        <v>199</v>
      </c>
      <c r="B50" s="42" t="s">
        <v>217</v>
      </c>
      <c r="C50" s="43" t="s">
        <v>326</v>
      </c>
      <c r="D50" s="44" t="s">
        <v>354</v>
      </c>
      <c r="E50" s="45" t="s">
        <v>329</v>
      </c>
      <c r="F50" s="46">
        <v>0</v>
      </c>
      <c r="G50" s="46">
        <v>0</v>
      </c>
      <c r="H50" s="46">
        <v>0</v>
      </c>
      <c r="I50" s="46">
        <v>5804.2</v>
      </c>
    </row>
    <row r="51" spans="1:9" x14ac:dyDescent="0.25">
      <c r="A51" s="42" t="s">
        <v>199</v>
      </c>
      <c r="B51" s="42" t="s">
        <v>217</v>
      </c>
      <c r="C51" s="43" t="s">
        <v>321</v>
      </c>
      <c r="D51" s="44" t="s">
        <v>322</v>
      </c>
      <c r="E51" s="45" t="s">
        <v>330</v>
      </c>
      <c r="F51" s="46">
        <v>257774</v>
      </c>
      <c r="G51" s="46">
        <v>0</v>
      </c>
      <c r="H51" s="46">
        <v>167981.2</v>
      </c>
      <c r="I51" s="46">
        <v>156342.29999999999</v>
      </c>
    </row>
    <row r="52" spans="1:9" x14ac:dyDescent="0.25">
      <c r="A52" s="37" t="s">
        <v>199</v>
      </c>
      <c r="B52" s="37" t="s">
        <v>224</v>
      </c>
      <c r="C52" s="38" t="s">
        <v>186</v>
      </c>
      <c r="D52" s="39" t="s">
        <v>223</v>
      </c>
      <c r="E52" s="40" t="s">
        <v>331</v>
      </c>
      <c r="F52" s="41">
        <v>289906</v>
      </c>
      <c r="G52" s="41">
        <v>0</v>
      </c>
      <c r="H52" s="41">
        <v>213410.4</v>
      </c>
      <c r="I52" s="41">
        <v>250424.2</v>
      </c>
    </row>
    <row r="53" spans="1:9" x14ac:dyDescent="0.25">
      <c r="A53" s="42" t="s">
        <v>199</v>
      </c>
      <c r="B53" s="42" t="s">
        <v>226</v>
      </c>
      <c r="C53" s="43" t="s">
        <v>186</v>
      </c>
      <c r="D53" s="44" t="s">
        <v>225</v>
      </c>
      <c r="E53" s="45" t="s">
        <v>332</v>
      </c>
      <c r="F53" s="46">
        <v>81000</v>
      </c>
      <c r="G53" s="46">
        <v>0</v>
      </c>
      <c r="H53" s="46">
        <v>55683.5</v>
      </c>
      <c r="I53" s="46">
        <v>55683.5</v>
      </c>
    </row>
    <row r="54" spans="1:9" x14ac:dyDescent="0.25">
      <c r="A54" s="37" t="s">
        <v>199</v>
      </c>
      <c r="B54" s="37" t="s">
        <v>228</v>
      </c>
      <c r="C54" s="38" t="s">
        <v>186</v>
      </c>
      <c r="D54" s="39" t="s">
        <v>227</v>
      </c>
      <c r="E54" s="40" t="s">
        <v>333</v>
      </c>
      <c r="F54" s="41">
        <v>177906</v>
      </c>
      <c r="G54" s="41">
        <v>0</v>
      </c>
      <c r="H54" s="41">
        <v>129269.9</v>
      </c>
      <c r="I54" s="41">
        <v>158773.70000000001</v>
      </c>
    </row>
    <row r="55" spans="1:9" x14ac:dyDescent="0.25">
      <c r="A55" s="42" t="s">
        <v>199</v>
      </c>
      <c r="B55" s="42" t="s">
        <v>228</v>
      </c>
      <c r="C55" s="43" t="s">
        <v>59</v>
      </c>
      <c r="D55" s="44" t="s">
        <v>229</v>
      </c>
      <c r="E55" s="45" t="s">
        <v>184</v>
      </c>
      <c r="F55" s="46">
        <v>93906</v>
      </c>
      <c r="G55" s="46">
        <v>0</v>
      </c>
      <c r="H55" s="46">
        <v>81069.899999999994</v>
      </c>
      <c r="I55" s="46">
        <v>109101.2</v>
      </c>
    </row>
    <row r="56" spans="1:9" x14ac:dyDescent="0.25">
      <c r="A56" s="42" t="s">
        <v>199</v>
      </c>
      <c r="B56" s="42" t="s">
        <v>228</v>
      </c>
      <c r="C56" s="43" t="s">
        <v>326</v>
      </c>
      <c r="D56" s="44" t="s">
        <v>327</v>
      </c>
      <c r="E56" s="45" t="s">
        <v>199</v>
      </c>
      <c r="F56" s="46">
        <v>84000</v>
      </c>
      <c r="G56" s="46">
        <v>0</v>
      </c>
      <c r="H56" s="46">
        <v>48200</v>
      </c>
      <c r="I56" s="46">
        <v>49672.5</v>
      </c>
    </row>
    <row r="57" spans="1:9" x14ac:dyDescent="0.25">
      <c r="A57" s="37" t="s">
        <v>199</v>
      </c>
      <c r="B57" s="37" t="s">
        <v>231</v>
      </c>
      <c r="C57" s="38" t="s">
        <v>186</v>
      </c>
      <c r="D57" s="39" t="s">
        <v>230</v>
      </c>
      <c r="E57" s="40" t="s">
        <v>233</v>
      </c>
      <c r="F57" s="41">
        <v>31000</v>
      </c>
      <c r="G57" s="41">
        <v>0</v>
      </c>
      <c r="H57" s="41">
        <v>28456.9</v>
      </c>
      <c r="I57" s="41">
        <v>35966.9</v>
      </c>
    </row>
    <row r="58" spans="1:9" x14ac:dyDescent="0.25">
      <c r="A58" s="42" t="s">
        <v>199</v>
      </c>
      <c r="B58" s="42" t="s">
        <v>231</v>
      </c>
      <c r="C58" s="43" t="s">
        <v>213</v>
      </c>
      <c r="D58" s="44" t="s">
        <v>230</v>
      </c>
      <c r="E58" s="45" t="s">
        <v>334</v>
      </c>
      <c r="F58" s="46">
        <v>31000</v>
      </c>
      <c r="G58" s="46">
        <v>0</v>
      </c>
      <c r="H58" s="46">
        <v>28456.9</v>
      </c>
      <c r="I58" s="46">
        <v>35966.9</v>
      </c>
    </row>
    <row r="59" spans="1:9" x14ac:dyDescent="0.25">
      <c r="A59" s="37" t="s">
        <v>233</v>
      </c>
      <c r="B59" s="37" t="s">
        <v>200</v>
      </c>
      <c r="C59" s="38" t="s">
        <v>186</v>
      </c>
      <c r="D59" s="39" t="s">
        <v>232</v>
      </c>
      <c r="E59" s="40" t="s">
        <v>335</v>
      </c>
      <c r="F59" s="41">
        <v>0</v>
      </c>
      <c r="G59" s="41">
        <v>0</v>
      </c>
      <c r="H59" s="41">
        <v>0</v>
      </c>
      <c r="I59" s="41">
        <v>681318.6</v>
      </c>
    </row>
    <row r="60" spans="1:9" x14ac:dyDescent="0.25">
      <c r="A60" s="37" t="s">
        <v>233</v>
      </c>
      <c r="B60" s="37" t="s">
        <v>215</v>
      </c>
      <c r="C60" s="38" t="s">
        <v>186</v>
      </c>
      <c r="D60" s="39" t="s">
        <v>234</v>
      </c>
      <c r="E60" s="40" t="s">
        <v>336</v>
      </c>
      <c r="F60" s="41">
        <v>0</v>
      </c>
      <c r="G60" s="41">
        <v>0</v>
      </c>
      <c r="H60" s="41">
        <v>0</v>
      </c>
      <c r="I60" s="41">
        <v>681318.6</v>
      </c>
    </row>
    <row r="61" spans="1:9" x14ac:dyDescent="0.25">
      <c r="A61" s="37" t="s">
        <v>233</v>
      </c>
      <c r="B61" s="37" t="s">
        <v>235</v>
      </c>
      <c r="C61" s="38" t="s">
        <v>186</v>
      </c>
      <c r="D61" s="39" t="s">
        <v>207</v>
      </c>
      <c r="E61" s="40" t="s">
        <v>289</v>
      </c>
      <c r="F61" s="41">
        <v>0</v>
      </c>
      <c r="G61" s="41">
        <v>0</v>
      </c>
      <c r="H61" s="41">
        <v>0</v>
      </c>
      <c r="I61" s="41">
        <v>681318.6</v>
      </c>
    </row>
    <row r="62" spans="1:9" x14ac:dyDescent="0.25">
      <c r="A62" s="42" t="s">
        <v>233</v>
      </c>
      <c r="B62" s="42" t="s">
        <v>235</v>
      </c>
      <c r="C62" s="43" t="s">
        <v>59</v>
      </c>
      <c r="D62" s="44" t="s">
        <v>209</v>
      </c>
      <c r="E62" s="45" t="s">
        <v>241</v>
      </c>
      <c r="F62" s="46">
        <v>0</v>
      </c>
      <c r="G62" s="46">
        <v>0</v>
      </c>
      <c r="H62" s="46">
        <v>0</v>
      </c>
      <c r="I62" s="46">
        <v>291732.90000000002</v>
      </c>
    </row>
    <row r="63" spans="1:9" x14ac:dyDescent="0.25">
      <c r="A63" s="37" t="s">
        <v>233</v>
      </c>
      <c r="B63" s="37" t="s">
        <v>235</v>
      </c>
      <c r="C63" s="38" t="s">
        <v>211</v>
      </c>
      <c r="D63" s="39" t="s">
        <v>236</v>
      </c>
      <c r="E63" s="40" t="s">
        <v>349</v>
      </c>
      <c r="F63" s="41">
        <v>0</v>
      </c>
      <c r="G63" s="41">
        <v>0</v>
      </c>
      <c r="H63" s="41">
        <v>0</v>
      </c>
      <c r="I63" s="41">
        <v>389585.7</v>
      </c>
    </row>
    <row r="64" spans="1:9" x14ac:dyDescent="0.25">
      <c r="A64" s="42" t="s">
        <v>233</v>
      </c>
      <c r="B64" s="42" t="s">
        <v>235</v>
      </c>
      <c r="C64" s="43" t="s">
        <v>261</v>
      </c>
      <c r="D64" s="44" t="s">
        <v>260</v>
      </c>
      <c r="E64" s="45" t="s">
        <v>215</v>
      </c>
      <c r="F64" s="46">
        <v>0</v>
      </c>
      <c r="G64" s="46">
        <v>0</v>
      </c>
      <c r="H64" s="46">
        <v>0</v>
      </c>
      <c r="I64" s="46">
        <v>143131.5</v>
      </c>
    </row>
    <row r="65" spans="1:9" ht="25.5" x14ac:dyDescent="0.25">
      <c r="A65" s="42" t="s">
        <v>233</v>
      </c>
      <c r="B65" s="42" t="s">
        <v>235</v>
      </c>
      <c r="C65" s="43" t="s">
        <v>238</v>
      </c>
      <c r="D65" s="44" t="s">
        <v>237</v>
      </c>
      <c r="E65" s="45" t="s">
        <v>358</v>
      </c>
      <c r="F65" s="46">
        <v>0</v>
      </c>
      <c r="G65" s="46">
        <v>0</v>
      </c>
      <c r="H65" s="46">
        <v>0</v>
      </c>
      <c r="I65" s="46">
        <v>218806</v>
      </c>
    </row>
    <row r="66" spans="1:9" x14ac:dyDescent="0.25">
      <c r="A66" s="42" t="s">
        <v>233</v>
      </c>
      <c r="B66" s="42" t="s">
        <v>235</v>
      </c>
      <c r="C66" s="43" t="s">
        <v>213</v>
      </c>
      <c r="D66" s="44" t="s">
        <v>239</v>
      </c>
      <c r="E66" s="45" t="s">
        <v>217</v>
      </c>
      <c r="F66" s="46">
        <v>0</v>
      </c>
      <c r="G66" s="46">
        <v>0</v>
      </c>
      <c r="H66" s="46">
        <v>0</v>
      </c>
      <c r="I66" s="46">
        <v>27648.2</v>
      </c>
    </row>
    <row r="67" spans="1:9" x14ac:dyDescent="0.25">
      <c r="A67" s="37" t="s">
        <v>241</v>
      </c>
      <c r="B67" s="37" t="s">
        <v>200</v>
      </c>
      <c r="C67" s="38" t="s">
        <v>186</v>
      </c>
      <c r="D67" s="39" t="s">
        <v>240</v>
      </c>
      <c r="E67" s="40" t="s">
        <v>359</v>
      </c>
      <c r="F67" s="41">
        <v>7700</v>
      </c>
      <c r="G67" s="41">
        <v>0</v>
      </c>
      <c r="H67" s="41">
        <v>1908</v>
      </c>
      <c r="I67" s="41">
        <v>119508</v>
      </c>
    </row>
    <row r="68" spans="1:9" x14ac:dyDescent="0.25">
      <c r="A68" s="37" t="s">
        <v>241</v>
      </c>
      <c r="B68" s="37" t="s">
        <v>193</v>
      </c>
      <c r="C68" s="38" t="s">
        <v>186</v>
      </c>
      <c r="D68" s="39" t="s">
        <v>242</v>
      </c>
      <c r="E68" s="40" t="s">
        <v>235</v>
      </c>
      <c r="F68" s="41">
        <v>7700</v>
      </c>
      <c r="G68" s="41">
        <v>0</v>
      </c>
      <c r="H68" s="41">
        <v>1908</v>
      </c>
      <c r="I68" s="41">
        <v>119508</v>
      </c>
    </row>
    <row r="69" spans="1:9" x14ac:dyDescent="0.25">
      <c r="A69" s="37" t="s">
        <v>241</v>
      </c>
      <c r="B69" s="37" t="s">
        <v>195</v>
      </c>
      <c r="C69" s="38" t="s">
        <v>186</v>
      </c>
      <c r="D69" s="39" t="s">
        <v>243</v>
      </c>
      <c r="E69" s="40" t="s">
        <v>263</v>
      </c>
      <c r="F69" s="41">
        <v>7700</v>
      </c>
      <c r="G69" s="41">
        <v>0</v>
      </c>
      <c r="H69" s="41">
        <v>1908</v>
      </c>
      <c r="I69" s="41">
        <v>119508</v>
      </c>
    </row>
    <row r="70" spans="1:9" x14ac:dyDescent="0.25">
      <c r="A70" s="37" t="s">
        <v>241</v>
      </c>
      <c r="B70" s="37" t="s">
        <v>195</v>
      </c>
      <c r="C70" s="38" t="s">
        <v>59</v>
      </c>
      <c r="D70" s="39" t="s">
        <v>242</v>
      </c>
      <c r="E70" s="40" t="s">
        <v>360</v>
      </c>
      <c r="F70" s="41">
        <v>7700</v>
      </c>
      <c r="G70" s="41">
        <v>0</v>
      </c>
      <c r="H70" s="41">
        <v>1908</v>
      </c>
      <c r="I70" s="41">
        <v>119508</v>
      </c>
    </row>
    <row r="71" spans="1:9" x14ac:dyDescent="0.25">
      <c r="A71" s="42" t="s">
        <v>241</v>
      </c>
      <c r="B71" s="42" t="s">
        <v>195</v>
      </c>
      <c r="C71" s="43" t="s">
        <v>245</v>
      </c>
      <c r="D71" s="44" t="s">
        <v>244</v>
      </c>
      <c r="E71" s="45" t="s">
        <v>361</v>
      </c>
      <c r="F71" s="46">
        <v>0</v>
      </c>
      <c r="G71" s="46">
        <v>0</v>
      </c>
      <c r="H71" s="46">
        <v>0</v>
      </c>
      <c r="I71" s="46">
        <v>118500</v>
      </c>
    </row>
    <row r="72" spans="1:9" ht="25.5" x14ac:dyDescent="0.25">
      <c r="A72" s="42" t="s">
        <v>241</v>
      </c>
      <c r="B72" s="42" t="s">
        <v>195</v>
      </c>
      <c r="C72" s="43" t="s">
        <v>247</v>
      </c>
      <c r="D72" s="44" t="s">
        <v>246</v>
      </c>
      <c r="E72" s="45" t="s">
        <v>362</v>
      </c>
      <c r="F72" s="46">
        <v>2700</v>
      </c>
      <c r="G72" s="46">
        <v>0</v>
      </c>
      <c r="H72" s="46">
        <v>900</v>
      </c>
      <c r="I72" s="46">
        <v>0</v>
      </c>
    </row>
    <row r="73" spans="1:9" x14ac:dyDescent="0.25">
      <c r="A73" s="42" t="s">
        <v>241</v>
      </c>
      <c r="B73" s="42" t="s">
        <v>195</v>
      </c>
      <c r="C73" s="43" t="s">
        <v>249</v>
      </c>
      <c r="D73" s="44" t="s">
        <v>248</v>
      </c>
      <c r="E73" s="45" t="s">
        <v>365</v>
      </c>
      <c r="F73" s="46">
        <v>5000</v>
      </c>
      <c r="G73" s="46">
        <v>0</v>
      </c>
      <c r="H73" s="46">
        <v>1008</v>
      </c>
      <c r="I73" s="46">
        <v>1008</v>
      </c>
    </row>
    <row r="74" spans="1:9" x14ac:dyDescent="0.25">
      <c r="A74" s="37" t="s">
        <v>191</v>
      </c>
      <c r="B74" s="37" t="s">
        <v>191</v>
      </c>
      <c r="C74" s="38" t="s">
        <v>191</v>
      </c>
      <c r="D74" s="39" t="s">
        <v>250</v>
      </c>
      <c r="E74" s="40" t="s">
        <v>366</v>
      </c>
      <c r="F74" s="41">
        <v>1765162</v>
      </c>
      <c r="G74" s="41">
        <v>1342079.3</v>
      </c>
      <c r="H74" s="41">
        <v>1342079.3</v>
      </c>
      <c r="I74" s="41">
        <v>2347947.4</v>
      </c>
    </row>
    <row r="75" spans="1:9" x14ac:dyDescent="0.25">
      <c r="A75" s="37" t="s">
        <v>191</v>
      </c>
      <c r="B75" s="37" t="s">
        <v>191</v>
      </c>
      <c r="C75" s="38" t="s">
        <v>191</v>
      </c>
      <c r="D75" s="39" t="s">
        <v>251</v>
      </c>
      <c r="E75" s="40" t="s">
        <v>369</v>
      </c>
      <c r="F75" s="41">
        <v>21216809</v>
      </c>
      <c r="G75" s="41">
        <v>20243997.199999999</v>
      </c>
      <c r="H75" s="41">
        <v>20243997.199999999</v>
      </c>
      <c r="I75" s="41">
        <v>20345385.699999999</v>
      </c>
    </row>
    <row r="78" spans="1:9" ht="21" customHeight="1" x14ac:dyDescent="0.25">
      <c r="D78" s="51" t="s">
        <v>337</v>
      </c>
      <c r="E78" s="172" t="s">
        <v>338</v>
      </c>
      <c r="F78" s="172"/>
      <c r="G78" s="172"/>
      <c r="H78" s="32" t="s">
        <v>339</v>
      </c>
      <c r="I78" s="32"/>
    </row>
    <row r="79" spans="1:9" ht="14.25" customHeight="1" x14ac:dyDescent="0.25">
      <c r="D79" s="47" t="s">
        <v>340</v>
      </c>
    </row>
    <row r="80" spans="1:9" ht="15" customHeight="1" x14ac:dyDescent="0.25">
      <c r="D80" s="50"/>
    </row>
  </sheetData>
  <mergeCells count="19">
    <mergeCell ref="B6:D6"/>
    <mergeCell ref="E6:I6"/>
    <mergeCell ref="E1:I1"/>
    <mergeCell ref="A2:I2"/>
    <mergeCell ref="A3:I3"/>
    <mergeCell ref="B5:D5"/>
    <mergeCell ref="E5:I5"/>
    <mergeCell ref="E78:G78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workbookViewId="0">
      <selection activeCell="C22" sqref="C22:D22"/>
    </sheetView>
  </sheetViews>
  <sheetFormatPr defaultRowHeight="15" customHeight="1" x14ac:dyDescent="0.25"/>
  <cols>
    <col min="1" max="4" width="8.85546875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49"/>
      <c r="F1" s="185" t="s">
        <v>157</v>
      </c>
      <c r="G1" s="185"/>
      <c r="H1" s="185"/>
      <c r="I1" s="185"/>
      <c r="J1" s="185"/>
    </row>
    <row r="2" spans="1:10" ht="44.25" customHeight="1" x14ac:dyDescent="0.25">
      <c r="A2" s="186" t="s">
        <v>158</v>
      </c>
      <c r="B2" s="187"/>
      <c r="C2" s="187"/>
      <c r="D2" s="187"/>
      <c r="E2" s="187"/>
      <c r="F2" s="187"/>
      <c r="G2" s="187"/>
      <c r="H2" s="187"/>
    </row>
    <row r="3" spans="1:10" ht="15" customHeight="1" x14ac:dyDescent="0.25">
      <c r="A3" s="187" t="s">
        <v>370</v>
      </c>
      <c r="B3" s="187"/>
      <c r="C3" s="187"/>
      <c r="D3" s="187"/>
      <c r="E3" s="187"/>
      <c r="F3" s="187"/>
      <c r="G3" s="187"/>
      <c r="H3" s="187"/>
    </row>
    <row r="6" spans="1:10" ht="15" customHeight="1" x14ac:dyDescent="0.25">
      <c r="A6" s="183" t="s">
        <v>159</v>
      </c>
      <c r="B6" s="183"/>
      <c r="C6" s="183"/>
      <c r="D6" s="188" t="s">
        <v>3</v>
      </c>
      <c r="E6" s="188"/>
      <c r="F6" s="188"/>
      <c r="G6" s="14"/>
      <c r="H6" s="14"/>
    </row>
    <row r="7" spans="1:10" ht="15" customHeight="1" x14ac:dyDescent="0.25">
      <c r="A7" s="183" t="s">
        <v>160</v>
      </c>
      <c r="B7" s="183"/>
      <c r="C7" s="183"/>
      <c r="D7" s="184" t="s">
        <v>368</v>
      </c>
      <c r="E7" s="184"/>
      <c r="F7" s="184"/>
      <c r="G7" s="14"/>
      <c r="H7" s="14"/>
    </row>
    <row r="8" spans="1:10" ht="15" customHeight="1" x14ac:dyDescent="0.25">
      <c r="A8" s="183" t="s">
        <v>161</v>
      </c>
      <c r="B8" s="183"/>
      <c r="C8" s="183"/>
      <c r="D8" s="184" t="s">
        <v>162</v>
      </c>
      <c r="E8" s="184"/>
      <c r="F8" s="184"/>
      <c r="G8" s="14"/>
      <c r="H8" s="14"/>
    </row>
    <row r="9" spans="1:10" ht="15" customHeight="1" x14ac:dyDescent="0.25">
      <c r="A9" s="183" t="s">
        <v>163</v>
      </c>
      <c r="B9" s="183"/>
      <c r="C9" s="183"/>
      <c r="D9" s="184" t="s">
        <v>164</v>
      </c>
      <c r="E9" s="184"/>
      <c r="F9" s="184"/>
      <c r="G9" s="14"/>
      <c r="H9" s="14"/>
    </row>
    <row r="11" spans="1:10" ht="63.75" customHeight="1" x14ac:dyDescent="0.25">
      <c r="A11" s="157" t="s">
        <v>165</v>
      </c>
      <c r="B11" s="158"/>
      <c r="C11" s="158"/>
      <c r="D11" s="158"/>
      <c r="E11" s="158"/>
      <c r="F11" s="159"/>
      <c r="G11" s="2" t="s">
        <v>166</v>
      </c>
      <c r="H11" s="15" t="s">
        <v>167</v>
      </c>
      <c r="I11" s="15" t="s">
        <v>168</v>
      </c>
      <c r="J11" s="15" t="s">
        <v>169</v>
      </c>
    </row>
    <row r="12" spans="1:10" ht="30" customHeight="1" x14ac:dyDescent="0.25">
      <c r="A12" s="180" t="s">
        <v>170</v>
      </c>
      <c r="B12" s="181"/>
      <c r="C12" s="181"/>
      <c r="D12" s="181"/>
      <c r="E12" s="181"/>
      <c r="F12" s="182"/>
      <c r="G12" s="16">
        <v>0.1</v>
      </c>
      <c r="H12" s="17">
        <v>0</v>
      </c>
      <c r="I12" s="18">
        <v>0</v>
      </c>
      <c r="J12" s="18">
        <v>0</v>
      </c>
    </row>
    <row r="13" spans="1:10" ht="30" customHeight="1" x14ac:dyDescent="0.25">
      <c r="A13" s="180" t="s">
        <v>171</v>
      </c>
      <c r="B13" s="181"/>
      <c r="C13" s="181"/>
      <c r="D13" s="181"/>
      <c r="E13" s="181"/>
      <c r="F13" s="182"/>
      <c r="G13" s="16">
        <v>1220582.2</v>
      </c>
      <c r="H13" s="17">
        <v>0</v>
      </c>
      <c r="I13" s="18">
        <v>0</v>
      </c>
      <c r="J13" s="18">
        <v>0</v>
      </c>
    </row>
    <row r="14" spans="1:10" ht="30" customHeight="1" x14ac:dyDescent="0.25">
      <c r="A14" s="180" t="s">
        <v>172</v>
      </c>
      <c r="B14" s="181"/>
      <c r="C14" s="181"/>
      <c r="D14" s="181"/>
      <c r="E14" s="181"/>
      <c r="F14" s="182"/>
      <c r="G14" s="16">
        <v>182185.60000000001</v>
      </c>
      <c r="H14" s="17">
        <v>35808604.200000003</v>
      </c>
      <c r="I14" s="18">
        <v>34600227.799999997</v>
      </c>
      <c r="J14" s="18">
        <v>1208376.3999999999</v>
      </c>
    </row>
    <row r="15" spans="1:10" ht="30" customHeight="1" x14ac:dyDescent="0.25">
      <c r="A15" s="180" t="s">
        <v>170</v>
      </c>
      <c r="B15" s="181"/>
      <c r="C15" s="181"/>
      <c r="D15" s="181"/>
      <c r="E15" s="181"/>
      <c r="F15" s="182"/>
      <c r="G15" s="16">
        <v>11.9</v>
      </c>
      <c r="H15" s="17">
        <v>0.1</v>
      </c>
      <c r="I15" s="18">
        <v>0</v>
      </c>
      <c r="J15" s="18">
        <v>0.1</v>
      </c>
    </row>
    <row r="16" spans="1:10" ht="30" customHeight="1" x14ac:dyDescent="0.25">
      <c r="A16" s="180" t="s">
        <v>171</v>
      </c>
      <c r="B16" s="181"/>
      <c r="C16" s="181"/>
      <c r="D16" s="181"/>
      <c r="E16" s="181"/>
      <c r="F16" s="182"/>
      <c r="G16" s="16">
        <v>0</v>
      </c>
      <c r="H16" s="17">
        <v>1405121.8</v>
      </c>
      <c r="I16" s="18">
        <v>184539.6</v>
      </c>
      <c r="J16" s="18">
        <v>1220582.2</v>
      </c>
    </row>
    <row r="17" spans="1:10" ht="30" customHeight="1" x14ac:dyDescent="0.25">
      <c r="A17" s="180" t="s">
        <v>363</v>
      </c>
      <c r="B17" s="181"/>
      <c r="C17" s="181"/>
      <c r="D17" s="181"/>
      <c r="E17" s="181"/>
      <c r="F17" s="182"/>
      <c r="G17" s="16">
        <v>0</v>
      </c>
      <c r="H17" s="17">
        <v>952063.3</v>
      </c>
      <c r="I17" s="18">
        <v>952063.3</v>
      </c>
      <c r="J17" s="18">
        <v>0</v>
      </c>
    </row>
    <row r="18" spans="1:10" ht="30" customHeight="1" x14ac:dyDescent="0.25">
      <c r="A18" s="180" t="s">
        <v>371</v>
      </c>
      <c r="B18" s="181"/>
      <c r="C18" s="181"/>
      <c r="D18" s="181"/>
      <c r="E18" s="181"/>
      <c r="F18" s="182"/>
      <c r="G18" s="16">
        <v>0</v>
      </c>
      <c r="H18" s="17">
        <v>4095.6</v>
      </c>
      <c r="I18" s="18">
        <v>4095.6</v>
      </c>
      <c r="J18" s="18">
        <v>0</v>
      </c>
    </row>
  </sheetData>
  <mergeCells count="19">
    <mergeCell ref="A7:C7"/>
    <mergeCell ref="D7:F7"/>
    <mergeCell ref="F1:J1"/>
    <mergeCell ref="A2:H2"/>
    <mergeCell ref="A3:H3"/>
    <mergeCell ref="A6:C6"/>
    <mergeCell ref="D6:F6"/>
    <mergeCell ref="A18:F18"/>
    <mergeCell ref="A8:C8"/>
    <mergeCell ref="D8:F8"/>
    <mergeCell ref="A9:C9"/>
    <mergeCell ref="D9:F9"/>
    <mergeCell ref="A11:F11"/>
    <mergeCell ref="A12:F12"/>
    <mergeCell ref="A13:F13"/>
    <mergeCell ref="A14:F14"/>
    <mergeCell ref="A15:F15"/>
    <mergeCell ref="A16:F16"/>
    <mergeCell ref="A17:F17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13</vt:i4>
      </vt:variant>
    </vt:vector>
  </HeadingPairs>
  <TitlesOfParts>
    <vt:vector size="24" baseType="lpstr">
      <vt:lpstr>2-Илова</vt:lpstr>
      <vt:lpstr>3-Илова</vt:lpstr>
      <vt:lpstr>4-Илова</vt:lpstr>
      <vt:lpstr>5-Илова</vt:lpstr>
      <vt:lpstr>6-Илова</vt:lpstr>
      <vt:lpstr>8-Илова </vt:lpstr>
      <vt:lpstr>Баланс</vt:lpstr>
      <vt:lpstr>2-Форма</vt:lpstr>
      <vt:lpstr>Остаток и поступления</vt:lpstr>
      <vt:lpstr>Кассовые расходы</vt:lpstr>
      <vt:lpstr>Фактические расходы</vt:lpstr>
      <vt:lpstr>'2-Форма'!FinancingLevel</vt:lpstr>
      <vt:lpstr>'2-Форма'!FunctionalItem</vt:lpstr>
      <vt:lpstr>'2-Форма'!HeaderOrganization</vt:lpstr>
      <vt:lpstr>Баланс!ImportRow</vt:lpstr>
      <vt:lpstr>'2-Форма'!OnDate</vt:lpstr>
      <vt:lpstr>Баланс!OnDate</vt:lpstr>
      <vt:lpstr>'2-Форма'!Organization</vt:lpstr>
      <vt:lpstr>Баланс!Organization</vt:lpstr>
      <vt:lpstr>'2-Форма'!Period</vt:lpstr>
      <vt:lpstr>Баланс!Period</vt:lpstr>
      <vt:lpstr>'2-Форма'!SettlementCode</vt:lpstr>
      <vt:lpstr>'3-Илова'!Область_печати</vt:lpstr>
      <vt:lpstr>Баланс!Область_печати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2023-09-27T11:49:54Z</dcterms:modified>
</cp:coreProperties>
</file>