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J24" i="1"/>
  <c r="J23" i="1"/>
  <c r="J22" i="1"/>
  <c r="J21" i="1"/>
  <c r="I21" i="1"/>
  <c r="H21" i="1"/>
  <c r="H20" i="1" s="1"/>
  <c r="I20" i="1"/>
  <c r="J20" i="1" s="1"/>
  <c r="J15" i="1"/>
  <c r="I14" i="1"/>
  <c r="J14" i="1" s="1"/>
  <c r="H14" i="1"/>
  <c r="J13" i="1"/>
  <c r="I12" i="1"/>
  <c r="J12" i="1" s="1"/>
  <c r="H12" i="1"/>
  <c r="H8" i="1"/>
  <c r="I7" i="1"/>
  <c r="J7" i="1" s="1"/>
  <c r="H7" i="1"/>
  <c r="G7" i="1"/>
  <c r="G4" i="1" s="1"/>
  <c r="F7" i="1"/>
  <c r="E7" i="1"/>
  <c r="I6" i="1"/>
  <c r="I4" i="1" s="1"/>
  <c r="G6" i="1"/>
  <c r="F6" i="1"/>
  <c r="E6" i="1"/>
  <c r="G5" i="1"/>
  <c r="F5" i="1"/>
  <c r="E5" i="1"/>
  <c r="E4" i="1" s="1"/>
  <c r="F4" i="1"/>
  <c r="A4" i="1"/>
  <c r="J4" i="1" l="1"/>
  <c r="J6" i="1"/>
  <c r="I8" i="1"/>
  <c r="J8" i="1" s="1"/>
  <c r="H6" i="1"/>
  <c r="H4" i="1" s="1"/>
</calcChain>
</file>

<file path=xl/sharedStrings.xml><?xml version="1.0" encoding="utf-8"?>
<sst xmlns="http://schemas.openxmlformats.org/spreadsheetml/2006/main" count="63" uniqueCount="52">
  <si>
    <t>П/П</t>
  </si>
  <si>
    <t>Инициаторы и наименование проекта</t>
  </si>
  <si>
    <t>Срок реализации</t>
  </si>
  <si>
    <t>Общая стоимость иностранных займов *</t>
  </si>
  <si>
    <t>Ожидаемый остаток на 01.01.2021 г.</t>
  </si>
  <si>
    <t>Прогноз освоения на 2021 год</t>
  </si>
  <si>
    <t>январь-февраль месяцы</t>
  </si>
  <si>
    <t>прогноз</t>
  </si>
  <si>
    <t>факт</t>
  </si>
  <si>
    <t>выполнение (%)</t>
  </si>
  <si>
    <t>ИТОГО:</t>
  </si>
  <si>
    <t>новое строительство</t>
  </si>
  <si>
    <t>модернизация и реконструкция</t>
  </si>
  <si>
    <t>другие направления</t>
  </si>
  <si>
    <t xml:space="preserve">АО "Ўзбекистон темир йўллари" </t>
  </si>
  <si>
    <t>Строительство наземной кольцевой линии   метро в городе Ташкент</t>
  </si>
  <si>
    <t>2017-2022 гг.</t>
  </si>
  <si>
    <t>Эксимбанк Китая</t>
  </si>
  <si>
    <t xml:space="preserve">Электрификация железной дороги Бухара-Ургенч-Хива </t>
  </si>
  <si>
    <t>2020-2024 гг.</t>
  </si>
  <si>
    <t>Азиатский банк развития, Азиатский банк инфраструктурных инвестиций</t>
  </si>
  <si>
    <t>Электрификация железной дороги Пап-Наманган-Андижан</t>
  </si>
  <si>
    <t>2017-2021 гг.</t>
  </si>
  <si>
    <t>Азиатский банк развития</t>
  </si>
  <si>
    <t>бошқа йўналишлар</t>
  </si>
  <si>
    <t>Обновление локомотивного парка за счет приобретения локомотивов</t>
  </si>
  <si>
    <t>2020-2021 гг.</t>
  </si>
  <si>
    <t>2019-2021 гг.</t>
  </si>
  <si>
    <t>FIEM (Испания)</t>
  </si>
  <si>
    <t xml:space="preserve">АО "Uzbekistan airways" </t>
  </si>
  <si>
    <t>Приобретение нового самолета Боинг-787-8</t>
  </si>
  <si>
    <t>2021 г.</t>
  </si>
  <si>
    <t>Государственный банк развития Китая</t>
  </si>
  <si>
    <t>Комитет автомобильных дорог</t>
  </si>
  <si>
    <t>Реконструкция 228-315 км автомобильной дороги А-380 Гузар-Бухара-Нукус-Бейнеу.</t>
  </si>
  <si>
    <t>2020-2023 гг.</t>
  </si>
  <si>
    <t>Реконструкция 173-176 км автомобильной дороги А-373 Ташкент-Ош.</t>
  </si>
  <si>
    <t>Реконструкция 1395-1400 км и 1410-1426 км автомобильной дороги М-39 Ташкент-Термез.</t>
  </si>
  <si>
    <t>Исламский банк развития</t>
  </si>
  <si>
    <t>Реконструкция 964-1204 км автомобильной дороги А-380 Гузар-Бухара-Нукус-Бейнеу.</t>
  </si>
  <si>
    <t>2021-2025 гг..</t>
  </si>
  <si>
    <t>Реконструкция 150-228 км автомобильной дороги А-380 Гузар-Бухара-Нукус-Бейнеу.</t>
  </si>
  <si>
    <t>Азиатский банк инфраструктурных инвестиций</t>
  </si>
  <si>
    <t>Развитие региональных автомобильных дорог местного значения</t>
  </si>
  <si>
    <t>2019-2022 гг.</t>
  </si>
  <si>
    <t>Всемирный банк</t>
  </si>
  <si>
    <t>Реконструкция 35 км автомобильной дороги 4Р87 Гузар-Чим-Кокдала.</t>
  </si>
  <si>
    <t>2014-2022 гг.</t>
  </si>
  <si>
    <t>Саудовский фонд развития и Кувейтский арабский фонд экономического развития</t>
  </si>
  <si>
    <t>Иностранный партнер /
кредитор</t>
  </si>
  <si>
    <t>Закупка 2-х высокоскоростных пассажирских электропоездов Talgo-250 и 4-х вагонов  «эконом» класса.</t>
  </si>
  <si>
    <t xml:space="preserve">   О состоянии реализации инвестиционных проектов  в сфере транспорта и дорожного хозяйства в 2021 году с привлечением внешних займов под гарантию правительства Республики Узбекистан 
ИНФОРМАЦИЯ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</si>
</sst>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6" zoomScaleNormal="100" workbookViewId="0">
      <selection activeCell="O26" sqref="O26"/>
    </sheetView>
  </sheetViews>
  <sheetFormatPr defaultRowHeight="15" x14ac:dyDescent="0.25"/>
  <cols>
    <col min="1" max="1" width="7.7109375" customWidth="1"/>
    <col min="2" max="2" width="29.5703125" customWidth="1"/>
    <col min="3" max="3" width="14.7109375" customWidth="1"/>
    <col min="4" max="4" width="17.85546875" customWidth="1"/>
    <col min="5" max="5" width="16.5703125" customWidth="1"/>
    <col min="6" max="6" width="15.85546875" customWidth="1"/>
    <col min="7" max="7" width="14.42578125" customWidth="1"/>
    <col min="8" max="8" width="11.85546875" customWidth="1"/>
    <col min="9" max="9" width="12.7109375" customWidth="1"/>
    <col min="10" max="10" width="14.5703125" customWidth="1"/>
  </cols>
  <sheetData>
    <row r="1" spans="1:10" ht="66.75" customHeight="1" x14ac:dyDescent="0.25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7.5" customHeight="1" x14ac:dyDescent="0.25">
      <c r="A2" s="25" t="s">
        <v>0</v>
      </c>
      <c r="B2" s="25" t="s">
        <v>1</v>
      </c>
      <c r="C2" s="25" t="s">
        <v>2</v>
      </c>
      <c r="D2" s="25" t="s">
        <v>49</v>
      </c>
      <c r="E2" s="27" t="s">
        <v>3</v>
      </c>
      <c r="F2" s="27" t="s">
        <v>4</v>
      </c>
      <c r="G2" s="28" t="s">
        <v>5</v>
      </c>
      <c r="H2" s="30" t="s">
        <v>6</v>
      </c>
      <c r="I2" s="31"/>
      <c r="J2" s="32"/>
    </row>
    <row r="3" spans="1:10" ht="49.5" customHeight="1" x14ac:dyDescent="0.25">
      <c r="A3" s="26"/>
      <c r="B3" s="25"/>
      <c r="C3" s="25"/>
      <c r="D3" s="25"/>
      <c r="E3" s="27"/>
      <c r="F3" s="27"/>
      <c r="G3" s="29"/>
      <c r="H3" s="24" t="s">
        <v>7</v>
      </c>
      <c r="I3" s="24" t="s">
        <v>8</v>
      </c>
      <c r="J3" s="24" t="s">
        <v>9</v>
      </c>
    </row>
    <row r="4" spans="1:10" ht="36.75" customHeight="1" x14ac:dyDescent="0.25">
      <c r="A4" s="2">
        <f>+A8+A17+A20</f>
        <v>13</v>
      </c>
      <c r="B4" s="2" t="s">
        <v>10</v>
      </c>
      <c r="C4" s="2"/>
      <c r="D4" s="2"/>
      <c r="E4" s="3">
        <f>+E5+E6+E7</f>
        <v>1525.3019294975329</v>
      </c>
      <c r="F4" s="3">
        <f t="shared" ref="F4:G4" si="0">+F5+F6+F7</f>
        <v>1180.0039294975329</v>
      </c>
      <c r="G4" s="3">
        <f t="shared" si="0"/>
        <v>467.01392949753301</v>
      </c>
      <c r="H4" s="4">
        <f>+H6+H7</f>
        <v>20.34</v>
      </c>
      <c r="I4" s="4">
        <f>+I6+I7</f>
        <v>20.740000000000002</v>
      </c>
      <c r="J4" s="5">
        <f t="shared" ref="J4:J7" si="1">+I4/H4</f>
        <v>1.0196656833824977</v>
      </c>
    </row>
    <row r="5" spans="1:10" ht="32.25" customHeight="1" x14ac:dyDescent="0.25">
      <c r="A5" s="2"/>
      <c r="B5" s="6" t="s">
        <v>11</v>
      </c>
      <c r="C5" s="2"/>
      <c r="D5" s="2"/>
      <c r="E5" s="7">
        <f>+E9</f>
        <v>330.49</v>
      </c>
      <c r="F5" s="7">
        <f t="shared" ref="F5:G5" si="2">+F9</f>
        <v>330.49</v>
      </c>
      <c r="G5" s="7">
        <f t="shared" si="2"/>
        <v>44</v>
      </c>
      <c r="H5" s="8"/>
      <c r="I5" s="8"/>
      <c r="J5" s="5"/>
    </row>
    <row r="6" spans="1:10" ht="36" customHeight="1" x14ac:dyDescent="0.25">
      <c r="A6" s="2"/>
      <c r="B6" s="6" t="s">
        <v>12</v>
      </c>
      <c r="C6" s="2"/>
      <c r="D6" s="2"/>
      <c r="E6" s="7">
        <f>+E12+E21</f>
        <v>852.68799999999999</v>
      </c>
      <c r="F6" s="7">
        <f t="shared" ref="F6:G6" si="3">+F12+F21</f>
        <v>580.99999999999989</v>
      </c>
      <c r="G6" s="7">
        <f t="shared" si="3"/>
        <v>154.5</v>
      </c>
      <c r="H6" s="8">
        <f>+H12+H21</f>
        <v>2.34</v>
      </c>
      <c r="I6" s="8">
        <f>+I12+I21</f>
        <v>2.74</v>
      </c>
      <c r="J6" s="9">
        <f t="shared" si="1"/>
        <v>1.170940170940171</v>
      </c>
    </row>
    <row r="7" spans="1:10" ht="33" customHeight="1" x14ac:dyDescent="0.25">
      <c r="A7" s="2"/>
      <c r="B7" s="6" t="s">
        <v>13</v>
      </c>
      <c r="C7" s="2"/>
      <c r="D7" s="2"/>
      <c r="E7" s="7">
        <f>+E14+E18</f>
        <v>342.12392949753303</v>
      </c>
      <c r="F7" s="7">
        <f t="shared" ref="F7:G7" si="4">+F14+F18</f>
        <v>268.51392949753301</v>
      </c>
      <c r="G7" s="7">
        <f t="shared" si="4"/>
        <v>268.51392949753301</v>
      </c>
      <c r="H7" s="4">
        <f>+H15</f>
        <v>18</v>
      </c>
      <c r="I7" s="4">
        <f>+I15</f>
        <v>18</v>
      </c>
      <c r="J7" s="9">
        <f t="shared" si="1"/>
        <v>1</v>
      </c>
    </row>
    <row r="8" spans="1:10" ht="39" customHeight="1" x14ac:dyDescent="0.25">
      <c r="A8" s="10">
        <v>5</v>
      </c>
      <c r="B8" s="11" t="s">
        <v>14</v>
      </c>
      <c r="C8" s="11"/>
      <c r="D8" s="12"/>
      <c r="E8" s="13">
        <v>645.49</v>
      </c>
      <c r="F8" s="13">
        <v>492.38</v>
      </c>
      <c r="G8" s="13">
        <v>205.89</v>
      </c>
      <c r="H8" s="14">
        <f>+H12+H14</f>
        <v>18.329999999999998</v>
      </c>
      <c r="I8" s="14">
        <f>+I12+I14</f>
        <v>18.329999999999998</v>
      </c>
      <c r="J8" s="5">
        <f>+I8/H8</f>
        <v>1</v>
      </c>
    </row>
    <row r="9" spans="1:10" ht="26.25" customHeight="1" x14ac:dyDescent="0.25">
      <c r="A9" s="15"/>
      <c r="B9" s="6" t="s">
        <v>11</v>
      </c>
      <c r="C9" s="16"/>
      <c r="D9" s="17"/>
      <c r="E9" s="18">
        <v>330.49</v>
      </c>
      <c r="F9" s="18">
        <v>330.49</v>
      </c>
      <c r="G9" s="18">
        <v>44</v>
      </c>
      <c r="H9" s="16"/>
      <c r="I9" s="16"/>
      <c r="J9" s="16"/>
    </row>
    <row r="10" spans="1:10" ht="48" customHeight="1" x14ac:dyDescent="0.25">
      <c r="A10" s="19">
        <v>1</v>
      </c>
      <c r="B10" s="20" t="s">
        <v>15</v>
      </c>
      <c r="C10" s="8" t="s">
        <v>16</v>
      </c>
      <c r="D10" s="21" t="s">
        <v>17</v>
      </c>
      <c r="E10" s="22">
        <v>60.49</v>
      </c>
      <c r="F10" s="22">
        <v>60.49</v>
      </c>
      <c r="G10" s="22">
        <v>10</v>
      </c>
      <c r="H10" s="16"/>
      <c r="I10" s="16"/>
      <c r="J10" s="16"/>
    </row>
    <row r="11" spans="1:10" ht="93" customHeight="1" x14ac:dyDescent="0.25">
      <c r="A11" s="19">
        <v>2</v>
      </c>
      <c r="B11" s="20" t="s">
        <v>18</v>
      </c>
      <c r="C11" s="8" t="s">
        <v>19</v>
      </c>
      <c r="D11" s="21" t="s">
        <v>20</v>
      </c>
      <c r="E11" s="22">
        <v>270</v>
      </c>
      <c r="F11" s="22">
        <v>270</v>
      </c>
      <c r="G11" s="22">
        <v>34</v>
      </c>
      <c r="H11" s="8"/>
      <c r="I11" s="8"/>
      <c r="J11" s="1"/>
    </row>
    <row r="12" spans="1:10" ht="36" customHeight="1" x14ac:dyDescent="0.25">
      <c r="A12" s="15"/>
      <c r="B12" s="6" t="s">
        <v>12</v>
      </c>
      <c r="C12" s="16"/>
      <c r="D12" s="17"/>
      <c r="E12" s="18">
        <v>80</v>
      </c>
      <c r="F12" s="18">
        <v>0.5</v>
      </c>
      <c r="G12" s="18">
        <v>0.5</v>
      </c>
      <c r="H12" s="16">
        <f>+H13</f>
        <v>0.33</v>
      </c>
      <c r="I12" s="16">
        <f>+I13</f>
        <v>0.33</v>
      </c>
      <c r="J12" s="5">
        <f>+I12/H12</f>
        <v>1</v>
      </c>
    </row>
    <row r="13" spans="1:10" ht="47.25" customHeight="1" x14ac:dyDescent="0.25">
      <c r="A13" s="19">
        <v>3</v>
      </c>
      <c r="B13" s="20" t="s">
        <v>21</v>
      </c>
      <c r="C13" s="8" t="s">
        <v>22</v>
      </c>
      <c r="D13" s="21" t="s">
        <v>23</v>
      </c>
      <c r="E13" s="22">
        <v>80</v>
      </c>
      <c r="F13" s="22">
        <v>0.5</v>
      </c>
      <c r="G13" s="22">
        <v>0.5</v>
      </c>
      <c r="H13" s="8">
        <v>0.33</v>
      </c>
      <c r="I13" s="8">
        <v>0.33</v>
      </c>
      <c r="J13" s="9">
        <f>+I13/H13</f>
        <v>1</v>
      </c>
    </row>
    <row r="14" spans="1:10" ht="31.5" customHeight="1" x14ac:dyDescent="0.25">
      <c r="A14" s="15"/>
      <c r="B14" s="6" t="s">
        <v>24</v>
      </c>
      <c r="C14" s="16"/>
      <c r="D14" s="17"/>
      <c r="E14" s="18">
        <v>235</v>
      </c>
      <c r="F14" s="18">
        <v>161.38999999999999</v>
      </c>
      <c r="G14" s="18">
        <v>161.38999999999999</v>
      </c>
      <c r="H14" s="23">
        <f>+H15</f>
        <v>18</v>
      </c>
      <c r="I14" s="23">
        <f>+I15</f>
        <v>18</v>
      </c>
      <c r="J14" s="5">
        <f>+I14/H14</f>
        <v>1</v>
      </c>
    </row>
    <row r="15" spans="1:10" ht="52.5" customHeight="1" x14ac:dyDescent="0.25">
      <c r="A15" s="19">
        <v>4</v>
      </c>
      <c r="B15" s="20" t="s">
        <v>25</v>
      </c>
      <c r="C15" s="8" t="s">
        <v>26</v>
      </c>
      <c r="D15" s="21" t="s">
        <v>23</v>
      </c>
      <c r="E15" s="22">
        <v>170</v>
      </c>
      <c r="F15" s="22">
        <v>96.39</v>
      </c>
      <c r="G15" s="22">
        <v>96.389999999999986</v>
      </c>
      <c r="H15" s="4">
        <v>18</v>
      </c>
      <c r="I15" s="4">
        <v>18</v>
      </c>
      <c r="J15" s="9">
        <f>+I15/H15</f>
        <v>1</v>
      </c>
    </row>
    <row r="16" spans="1:10" ht="62.25" customHeight="1" x14ac:dyDescent="0.25">
      <c r="A16" s="19">
        <v>5</v>
      </c>
      <c r="B16" s="20" t="s">
        <v>50</v>
      </c>
      <c r="C16" s="8" t="s">
        <v>27</v>
      </c>
      <c r="D16" s="21" t="s">
        <v>28</v>
      </c>
      <c r="E16" s="22">
        <v>65</v>
      </c>
      <c r="F16" s="22">
        <v>65</v>
      </c>
      <c r="G16" s="22">
        <v>65</v>
      </c>
      <c r="H16" s="8"/>
      <c r="I16" s="8"/>
      <c r="J16" s="9"/>
    </row>
    <row r="17" spans="1:10" ht="36.75" customHeight="1" x14ac:dyDescent="0.25">
      <c r="A17" s="10">
        <v>1</v>
      </c>
      <c r="B17" s="11" t="s">
        <v>29</v>
      </c>
      <c r="C17" s="11"/>
      <c r="D17" s="12"/>
      <c r="E17" s="13">
        <v>107.123929497533</v>
      </c>
      <c r="F17" s="13">
        <v>107.123929497533</v>
      </c>
      <c r="G17" s="13">
        <v>107.123929497533</v>
      </c>
      <c r="H17" s="8"/>
      <c r="I17" s="8"/>
      <c r="J17" s="9"/>
    </row>
    <row r="18" spans="1:10" ht="31.5" customHeight="1" x14ac:dyDescent="0.25">
      <c r="A18" s="15"/>
      <c r="B18" s="6" t="s">
        <v>13</v>
      </c>
      <c r="C18" s="16"/>
      <c r="D18" s="17"/>
      <c r="E18" s="18">
        <v>107.123929497533</v>
      </c>
      <c r="F18" s="18">
        <v>107.123929497533</v>
      </c>
      <c r="G18" s="18">
        <v>107.123929497533</v>
      </c>
      <c r="H18" s="16"/>
      <c r="I18" s="16"/>
      <c r="J18" s="9"/>
    </row>
    <row r="19" spans="1:10" ht="60" customHeight="1" x14ac:dyDescent="0.25">
      <c r="A19" s="19">
        <v>1</v>
      </c>
      <c r="B19" s="20" t="s">
        <v>30</v>
      </c>
      <c r="C19" s="8" t="s">
        <v>31</v>
      </c>
      <c r="D19" s="21" t="s">
        <v>32</v>
      </c>
      <c r="E19" s="22">
        <v>107.123929497533</v>
      </c>
      <c r="F19" s="22">
        <v>107.123929497533</v>
      </c>
      <c r="G19" s="22">
        <v>107.123929497533</v>
      </c>
      <c r="H19" s="8"/>
      <c r="I19" s="8"/>
      <c r="J19" s="9"/>
    </row>
    <row r="20" spans="1:10" ht="36" customHeight="1" x14ac:dyDescent="0.25">
      <c r="A20" s="10">
        <v>7</v>
      </c>
      <c r="B20" s="11" t="s">
        <v>33</v>
      </c>
      <c r="C20" s="11"/>
      <c r="D20" s="12"/>
      <c r="E20" s="13">
        <v>772.68799999999999</v>
      </c>
      <c r="F20" s="13">
        <v>580.49999999999989</v>
      </c>
      <c r="G20" s="13">
        <v>154</v>
      </c>
      <c r="H20" s="11">
        <f>+H21</f>
        <v>2.0099999999999998</v>
      </c>
      <c r="I20" s="11">
        <f>+I21</f>
        <v>2.41</v>
      </c>
      <c r="J20" s="5">
        <f t="shared" ref="J20:J28" si="5">+I20/H20</f>
        <v>1.1990049751243783</v>
      </c>
    </row>
    <row r="21" spans="1:10" ht="36" customHeight="1" x14ac:dyDescent="0.25">
      <c r="A21" s="15"/>
      <c r="B21" s="6" t="s">
        <v>12</v>
      </c>
      <c r="C21" s="16"/>
      <c r="D21" s="17"/>
      <c r="E21" s="18">
        <v>772.68799999999999</v>
      </c>
      <c r="F21" s="18">
        <v>580.49999999999989</v>
      </c>
      <c r="G21" s="18">
        <v>154</v>
      </c>
      <c r="H21" s="16">
        <f>+SUM(H22:H28)</f>
        <v>2.0099999999999998</v>
      </c>
      <c r="I21" s="16">
        <f>+SUM(I22:I28)</f>
        <v>2.41</v>
      </c>
      <c r="J21" s="5">
        <f t="shared" si="5"/>
        <v>1.1990049751243783</v>
      </c>
    </row>
    <row r="22" spans="1:10" ht="58.5" customHeight="1" x14ac:dyDescent="0.25">
      <c r="A22" s="19">
        <v>1</v>
      </c>
      <c r="B22" s="20" t="s">
        <v>34</v>
      </c>
      <c r="C22" s="8" t="s">
        <v>35</v>
      </c>
      <c r="D22" s="21" t="s">
        <v>23</v>
      </c>
      <c r="E22" s="22">
        <v>150</v>
      </c>
      <c r="F22" s="22">
        <v>93.2</v>
      </c>
      <c r="G22" s="22">
        <v>40</v>
      </c>
      <c r="H22" s="8">
        <v>0.1</v>
      </c>
      <c r="I22" s="8">
        <v>0.1</v>
      </c>
      <c r="J22" s="9">
        <f t="shared" si="5"/>
        <v>1</v>
      </c>
    </row>
    <row r="23" spans="1:10" ht="57" customHeight="1" x14ac:dyDescent="0.25">
      <c r="A23" s="19">
        <v>2</v>
      </c>
      <c r="B23" s="20" t="s">
        <v>36</v>
      </c>
      <c r="C23" s="8" t="s">
        <v>26</v>
      </c>
      <c r="D23" s="21" t="s">
        <v>23</v>
      </c>
      <c r="E23" s="22">
        <v>6.8</v>
      </c>
      <c r="F23" s="22">
        <v>1.4</v>
      </c>
      <c r="G23" s="22">
        <v>1.4000000000000001</v>
      </c>
      <c r="H23" s="8">
        <v>0.01</v>
      </c>
      <c r="I23" s="8">
        <v>0.01</v>
      </c>
      <c r="J23" s="9">
        <f t="shared" si="5"/>
        <v>1</v>
      </c>
    </row>
    <row r="24" spans="1:10" ht="60" customHeight="1" x14ac:dyDescent="0.25">
      <c r="A24" s="19">
        <v>3</v>
      </c>
      <c r="B24" s="20" t="s">
        <v>37</v>
      </c>
      <c r="C24" s="8" t="s">
        <v>26</v>
      </c>
      <c r="D24" s="21" t="s">
        <v>38</v>
      </c>
      <c r="E24" s="22">
        <v>35.188000000000002</v>
      </c>
      <c r="F24" s="22">
        <v>19.7</v>
      </c>
      <c r="G24" s="22">
        <v>18</v>
      </c>
      <c r="H24" s="8">
        <v>0.5</v>
      </c>
      <c r="I24" s="8">
        <v>0.5</v>
      </c>
      <c r="J24" s="9">
        <f t="shared" si="5"/>
        <v>1</v>
      </c>
    </row>
    <row r="25" spans="1:10" ht="60.75" customHeight="1" x14ac:dyDescent="0.25">
      <c r="A25" s="19">
        <v>4</v>
      </c>
      <c r="B25" s="20" t="s">
        <v>39</v>
      </c>
      <c r="C25" s="8" t="s">
        <v>40</v>
      </c>
      <c r="D25" s="21" t="s">
        <v>23</v>
      </c>
      <c r="E25" s="22">
        <v>274.2</v>
      </c>
      <c r="F25" s="22">
        <v>245</v>
      </c>
      <c r="G25" s="22">
        <v>34.6</v>
      </c>
      <c r="H25" s="8"/>
      <c r="I25" s="8"/>
      <c r="J25" s="9"/>
    </row>
    <row r="26" spans="1:10" ht="63" customHeight="1" x14ac:dyDescent="0.25">
      <c r="A26" s="19">
        <v>5</v>
      </c>
      <c r="B26" s="20" t="s">
        <v>41</v>
      </c>
      <c r="C26" s="8" t="s">
        <v>40</v>
      </c>
      <c r="D26" s="21" t="s">
        <v>42</v>
      </c>
      <c r="E26" s="22">
        <v>165.5</v>
      </c>
      <c r="F26" s="22">
        <v>165.5</v>
      </c>
      <c r="G26" s="22">
        <v>10</v>
      </c>
      <c r="H26" s="8"/>
      <c r="I26" s="8"/>
      <c r="J26" s="9"/>
    </row>
    <row r="27" spans="1:10" ht="50.25" customHeight="1" x14ac:dyDescent="0.25">
      <c r="A27" s="19">
        <v>6</v>
      </c>
      <c r="B27" s="20" t="s">
        <v>43</v>
      </c>
      <c r="C27" s="8" t="s">
        <v>44</v>
      </c>
      <c r="D27" s="21" t="s">
        <v>45</v>
      </c>
      <c r="E27" s="22">
        <v>90</v>
      </c>
      <c r="F27" s="22">
        <v>38.4</v>
      </c>
      <c r="G27" s="22">
        <v>35</v>
      </c>
      <c r="H27" s="8">
        <v>0.9</v>
      </c>
      <c r="I27" s="8">
        <v>0.9</v>
      </c>
      <c r="J27" s="9">
        <f t="shared" si="5"/>
        <v>1</v>
      </c>
    </row>
    <row r="28" spans="1:10" ht="100.5" customHeight="1" x14ac:dyDescent="0.25">
      <c r="A28" s="19">
        <v>7</v>
      </c>
      <c r="B28" s="20" t="s">
        <v>46</v>
      </c>
      <c r="C28" s="8" t="s">
        <v>47</v>
      </c>
      <c r="D28" s="21" t="s">
        <v>48</v>
      </c>
      <c r="E28" s="22">
        <v>51</v>
      </c>
      <c r="F28" s="22">
        <v>17.3</v>
      </c>
      <c r="G28" s="22">
        <v>15</v>
      </c>
      <c r="H28" s="8">
        <v>0.5</v>
      </c>
      <c r="I28" s="8">
        <v>0.9</v>
      </c>
      <c r="J28" s="9">
        <f t="shared" si="5"/>
        <v>1.8</v>
      </c>
    </row>
  </sheetData>
  <mergeCells count="9">
    <mergeCell ref="A1:J1"/>
    <mergeCell ref="A2:A3"/>
    <mergeCell ref="B2:B3"/>
    <mergeCell ref="C2:C3"/>
    <mergeCell ref="D2:D3"/>
    <mergeCell ref="E2:E3"/>
    <mergeCell ref="F2:F3"/>
    <mergeCell ref="G2:G3"/>
    <mergeCell ref="H2:J2"/>
  </mergeCells>
  <conditionalFormatting sqref="A28 A16 A12:A14 A20:A24 A8:A9 D16 D27:G28 D20:D24 D26 E20:G26 E15:G16 D8:G14 D17:G19">
    <cfRule type="cellIs" dxfId="9" priority="10" stopIfTrue="1" operator="equal">
      <formula>0</formula>
    </cfRule>
  </conditionalFormatting>
  <conditionalFormatting sqref="A25:A26">
    <cfRule type="cellIs" dxfId="8" priority="9" stopIfTrue="1" operator="equal">
      <formula>0</formula>
    </cfRule>
  </conditionalFormatting>
  <conditionalFormatting sqref="A27">
    <cfRule type="cellIs" dxfId="7" priority="8" stopIfTrue="1" operator="equal">
      <formula>0</formula>
    </cfRule>
  </conditionalFormatting>
  <conditionalFormatting sqref="A15">
    <cfRule type="cellIs" dxfId="6" priority="5" stopIfTrue="1" operator="equal">
      <formula>0</formula>
    </cfRule>
  </conditionalFormatting>
  <conditionalFormatting sqref="A10">
    <cfRule type="cellIs" dxfId="5" priority="7" stopIfTrue="1" operator="equal">
      <formula>0</formula>
    </cfRule>
  </conditionalFormatting>
  <conditionalFormatting sqref="A11">
    <cfRule type="cellIs" dxfId="4" priority="6" stopIfTrue="1" operator="equal">
      <formula>0</formula>
    </cfRule>
  </conditionalFormatting>
  <conditionalFormatting sqref="A17 A19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D15">
    <cfRule type="cellIs" dxfId="1" priority="2" stopIfTrue="1" operator="equal">
      <formula>0</formula>
    </cfRule>
  </conditionalFormatting>
  <conditionalFormatting sqref="D25">
    <cfRule type="cellIs" dxfId="0" priority="1" stopIfTrue="1" operator="equal">
      <formula>0</formula>
    </cfRule>
  </conditionalFormatting>
  <pageMargins left="0.7" right="0.7" top="0.75" bottom="0.75" header="0.3" footer="0.3"/>
  <pageSetup scale="52" orientation="portrait" verticalDpi="0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азиз</cp:lastModifiedBy>
  <dcterms:created xsi:type="dcterms:W3CDTF">2021-03-30T05:41:28Z</dcterms:created>
  <dcterms:modified xsi:type="dcterms:W3CDTF">2021-03-30T05:51:48Z</dcterms:modified>
</cp:coreProperties>
</file>